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46" windowWidth="13275" windowHeight="8805" activeTab="2"/>
  </bookViews>
  <sheets>
    <sheet name="สรุป" sheetId="1" r:id="rId1"/>
    <sheet name="สรุปแยกเพิ่ม 1" sheetId="2" r:id="rId2"/>
    <sheet name="สรุปเพิ่มรวม" sheetId="3" r:id="rId3"/>
  </sheets>
  <definedNames>
    <definedName name="_xlnm.Print_Area" localSheetId="0">'สรุป'!$A$1:$J$179</definedName>
  </definedNames>
  <calcPr fullCalcOnLoad="1"/>
</workbook>
</file>

<file path=xl/sharedStrings.xml><?xml version="1.0" encoding="utf-8"?>
<sst xmlns="http://schemas.openxmlformats.org/spreadsheetml/2006/main" count="609" uniqueCount="91">
  <si>
    <t>บัญชีสรุปโครงการพัฒนา</t>
  </si>
  <si>
    <t>ยุทธศาสตร์</t>
  </si>
  <si>
    <t>จำนวน</t>
  </si>
  <si>
    <t>งบประมาณ</t>
  </si>
  <si>
    <t>รวม</t>
  </si>
  <si>
    <t>รวมทั้งสิ้น</t>
  </si>
  <si>
    <t>โครงการ</t>
  </si>
  <si>
    <t>(บาท)</t>
  </si>
  <si>
    <t>และวัฒนธรรม</t>
  </si>
  <si>
    <t>และพัฒนาสุขภาพอนามัยของประชาชน</t>
  </si>
  <si>
    <t>วัฒนธรรม  จริยธรรม   ส่งเสริมงานประเพณี  และภูมิปัญญาท้องถิ่น</t>
  </si>
  <si>
    <t>และท่อระบายน้ำ</t>
  </si>
  <si>
    <t>บำรุงรักษา ท่อระบายน้ำ</t>
  </si>
  <si>
    <t xml:space="preserve"> และการเกษตร</t>
  </si>
  <si>
    <t>สารสนเทศ การสื่อสาร</t>
  </si>
  <si>
    <t>ประสิทธิภาพในการทำงานและบริการประชาชน</t>
  </si>
  <si>
    <t>สิ่งแวดล้อมและการท่องเที่ยว</t>
  </si>
  <si>
    <t>ถนนลาดยาง</t>
  </si>
  <si>
    <t>ถนนคอนกรีต</t>
  </si>
  <si>
    <t>ถนนลูกรัง</t>
  </si>
  <si>
    <t xml:space="preserve">สะพาน </t>
  </si>
  <si>
    <t xml:space="preserve"> -</t>
  </si>
  <si>
    <t>เทศบาลตำบลชำฆ้อ</t>
  </si>
  <si>
    <t>ส่วนที่ ๕  บัญชีโครงการพัฒนา</t>
  </si>
  <si>
    <t>ปี ๒๕๕๗</t>
  </si>
  <si>
    <t>รวม  ๓  ปี</t>
  </si>
  <si>
    <t xml:space="preserve">     ๑.๑  แนวทางการพัฒนาการเสริมสร้างความเข้มแข็งของชุมชน</t>
  </si>
  <si>
    <t xml:space="preserve">     ๑.๒  แนวทางการพัฒนาการป้องกันและบรรเทาสาธารณภัย</t>
  </si>
  <si>
    <t xml:space="preserve">     ๑.๓  แนวทางการพัฒนาการป้องกันและแก้ไขปัญหายาเสพติด</t>
  </si>
  <si>
    <t xml:space="preserve">     ๑.๔  แนวทางการพัฒนาการประหยัดพลังงาน</t>
  </si>
  <si>
    <t xml:space="preserve">     ๑.๕  แนวทางการพัฒนาคุณภาพชีวิตและจัดสวัสดิการสังคม</t>
  </si>
  <si>
    <t xml:space="preserve">     ๑.๖  แนวทางการพัฒนาการสร้างความปลอดภัยในชีวิตและทรัพย์สิน</t>
  </si>
  <si>
    <t>ปี ๒๕๕๘</t>
  </si>
  <si>
    <t>๒. ยุทธศาสตร์การพัฒนาด้านสาธารณสุข  การศึกษา ศาสนา</t>
  </si>
  <si>
    <t xml:space="preserve">     ๒.๑  แนวทางการพัฒนาการส่งเสริมการสาธารณสุขมูลฐาน</t>
  </si>
  <si>
    <t xml:space="preserve">     ๒.๒  แนวทางการพัฒนาการป้องกันและควบคุมโรคติดต่อ</t>
  </si>
  <si>
    <t xml:space="preserve">     ๒.๓  แนวทางการพัฒนาการส่งเสริมและสนับสนุนการศึกษา</t>
  </si>
  <si>
    <t xml:space="preserve">     ๒.๔  แนวทางการพัฒนาการทำนุบำรุงศาสนา สืบสานศิลปะ </t>
  </si>
  <si>
    <t xml:space="preserve">     ๒.๕  แนวทางการพัฒนาการส่งเสริมการกีฬา</t>
  </si>
  <si>
    <t>๓. ยุทธศาสตร์การพัฒนาด้านเศรษฐกิจ</t>
  </si>
  <si>
    <t>๔. ยุทธศาสตร์การพัฒนาด้านโครงสร้างพื้นฐาน</t>
  </si>
  <si>
    <t xml:space="preserve">     ๔.๑  แนวทางการก่อสร้าง ปรับปรุง บำรุงรักษาถนน สะพาน </t>
  </si>
  <si>
    <t xml:space="preserve">            ๔.๑.๑ การพัฒนาการก่อสร้าง  ปรับปรุง  ซ่อมแซมบำรุงรักษา </t>
  </si>
  <si>
    <t xml:space="preserve">            ๔.๑.๒  การพัฒนาการก่อสร้าง  ปรับปรุง  ซ่อมแซมบำรุงรักษา  </t>
  </si>
  <si>
    <t xml:space="preserve">            ๔.๑.๓   การพัฒนาการก่อสร้าง  ปรับปรุง  ซ่อมแซมบำรุงรักษา  </t>
  </si>
  <si>
    <t xml:space="preserve">            ๔.๑.๔ การพัฒนาการก่อสร้าง  ปรับปรุง  ซ่อมแซมบำรุงรักษา  </t>
  </si>
  <si>
    <t xml:space="preserve">            ๔.๑.๕   แนวทางการพัฒนาการก่อสร้าง  ปรับปรุง  ซ่อมแซม  </t>
  </si>
  <si>
    <t xml:space="preserve">     ๔.๒  ขยายเขตไฟฟ้าสาธารณะ</t>
  </si>
  <si>
    <t xml:space="preserve">     ๔.๓  ก่อสร้าง  ขยายเขต  ระบบประปาและพัฒนาคุณภาพน้ำประปา</t>
  </si>
  <si>
    <t xml:space="preserve">     ๔.๔  ก่อสร้าง ปรับปรุงแหล่งน้ำเพื่อการอุปโภคบริโภค</t>
  </si>
  <si>
    <t xml:space="preserve">     ๕.๑  แนวทางการพัฒนาการส่งเสริมการมีส่วนร่วมของประชาชน</t>
  </si>
  <si>
    <t>๖. ยุทธศาสตร์การพัฒนาด้านทรัพยากรธรรมชาติและสิ่งแวดล้อม</t>
  </si>
  <si>
    <t xml:space="preserve">     ๖.๑  แนวทางการพัฒนาการจัดเก็บขยะ</t>
  </si>
  <si>
    <t xml:space="preserve">     ๖.๒  แนวทางการพัฒนาการขยายพื้นที่ป่าชุมชน</t>
  </si>
  <si>
    <t xml:space="preserve">     ๖.๓  แนวทางการพัฒนาการอนุรักษ์และฟื้นฟูธรรมชาติและ</t>
  </si>
  <si>
    <t>๗. ยุทธศาสตร์การพัฒนาด้านอยู่ดีมีสุข</t>
  </si>
  <si>
    <t xml:space="preserve">     ๗.๑  แนวทางการพัฒนาเศรษฐกิจพอเพียง</t>
  </si>
  <si>
    <t xml:space="preserve">     ๗.๒  แนวทางการพัฒนาโครงการตามแนวพระราชดำริ</t>
  </si>
  <si>
    <t xml:space="preserve">๑. ยุทธศาสตร์การพัฒนาด้านทรัพยากรมนุษย์และสังคม </t>
  </si>
  <si>
    <t xml:space="preserve">     ๓.๑  แนวทางการพัฒนาการส่งเสริมและสนับสนุนกลุ่มอาชีพต่างๆ</t>
  </si>
  <si>
    <t xml:space="preserve">     ๓.๒  แนวทางปรับปรุงคุณภาพผลผลิตทางการเกษตร</t>
  </si>
  <si>
    <t xml:space="preserve">     ๓.๓  แนวทางการพัฒนาการส่งเสริมตลาดชุมชน  และสินค้าพื้นเมือง</t>
  </si>
  <si>
    <t>๕. ยุทธศาสตร์การพัฒนาด้านการเมือง การบริหารจัดการ</t>
  </si>
  <si>
    <t>กิจกรรมตามหน้าที่ของเทศบาล</t>
  </si>
  <si>
    <t>๘. ยุทธศาสตร์การพัฒนาการจัดทำแผนพัฒนาท้องถิ่น</t>
  </si>
  <si>
    <t xml:space="preserve">     ๘.๑  แนวทางการพัฒนาการจัดทำแผนพัฒนาท้องถิ่น</t>
  </si>
  <si>
    <t xml:space="preserve">     ๕.๒ การพัฒนาระบบข้อมูลข่าวสาร  และการให้บริการประชาชน</t>
  </si>
  <si>
    <t xml:space="preserve">     ๕.๓ พัฒนาระบบการบริหารงาน  พัฒนาบุคลากร  ระบบเทคโนโลยี</t>
  </si>
  <si>
    <t xml:space="preserve">     ๕.๔  แนวทางการพัฒนาการจัดหาวัสดุอุปกรณ์ต่างๆ เพื่อเพิ่ม</t>
  </si>
  <si>
    <t xml:space="preserve">     ๕.๕   แนวทางการพัฒนาการสนับสนุนหน่วยงานอื่นในการทำ</t>
  </si>
  <si>
    <t xml:space="preserve">     ๕.๖  แนวทางการพัฒนาการประเมินมาตรฐานต่างๆ</t>
  </si>
  <si>
    <t xml:space="preserve"> </t>
  </si>
  <si>
    <t>ปี ๒๕๕๙</t>
  </si>
  <si>
    <t>แผนพัฒนาสามปี (พ.ศ. ๒๕๕๗-๒๕๕๙)</t>
  </si>
  <si>
    <t xml:space="preserve"> - ๓๒ - </t>
  </si>
  <si>
    <t xml:space="preserve"> - ๓๓ -</t>
  </si>
  <si>
    <t xml:space="preserve"> - ๓๔ -</t>
  </si>
  <si>
    <t xml:space="preserve"> - ๓๕ -</t>
  </si>
  <si>
    <t xml:space="preserve"> - 36-</t>
  </si>
  <si>
    <t xml:space="preserve"> - 37 -</t>
  </si>
  <si>
    <t xml:space="preserve"> - ๓๘-</t>
  </si>
  <si>
    <t xml:space="preserve">            ๔.๑.๑ การพัฒนาการก่อสร้าง ปรับปรุง ซ่อมแซมบำรุงรักษา </t>
  </si>
  <si>
    <t xml:space="preserve">            ๔.๑.๒  การพัฒนาการก่อสร้าง ปรับปรุง ซ่อมแซมบำรุงรักษา  </t>
  </si>
  <si>
    <t xml:space="preserve">            ๔.๑.๓   การพัฒนาการก่อสร้าง ปรับปรุง ซ่อมแซมบำรุงรักษา  </t>
  </si>
  <si>
    <t xml:space="preserve">            ๔.๑.๔ การพัฒนาการก่อสร้าง ปรับปรุง ซ่อมแซมบำรุงรักษา  </t>
  </si>
  <si>
    <t xml:space="preserve">            ๔.๑.๕   แนวทางการพัฒนาการก่อสร้าง ปรับปรุง ซ่อมแซม  </t>
  </si>
  <si>
    <t xml:space="preserve">     ๔.๓  ก่อสร้าง ขยายเขต ระบบประปาและพัฒนาคุณภาพน้ำประปา</t>
  </si>
  <si>
    <t>เพิ่มเติมฉบับที่ ๑</t>
  </si>
  <si>
    <t xml:space="preserve">     ๔.๔  ก่อสร้าง ปรับปรุงแหล่งน้ำเพื่อการอุปโภคบริโภคและการเกษตร</t>
  </si>
  <si>
    <t xml:space="preserve"> - เพิ่มเติม - </t>
  </si>
  <si>
    <t xml:space="preserve">  บัญชีโครงการพัฒนา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</si>
</sst>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0000_-;\-* #,##0.00000000_-;_-* &quot;-&quot;??_-;_-@_-"/>
    <numFmt numFmtId="196" formatCode="_-* #,##0.000000000_-;\-* #,##0.000000000_-;_-* &quot;-&quot;??_-;_-@_-"/>
    <numFmt numFmtId="197" formatCode="_-* #,##0.0000000000_-;\-* #,##0.0000000000_-;_-* &quot;-&quot;??_-;_-@_-"/>
    <numFmt numFmtId="198" formatCode="_-* #,##0.00000000000_-;\-* #,##0.00000000000_-;_-* &quot;-&quot;??_-;_-@_-"/>
    <numFmt numFmtId="199" formatCode="_-* #,##0.000000000000_-;\-* #,##0.000000000000_-;_-* &quot;-&quot;??_-;_-@_-"/>
    <numFmt numFmtId="200" formatCode="_-* #,##0.0000000000000_-;\-* #,##0.0000000000000_-;_-* &quot;-&quot;??_-;_-@_-"/>
  </numFmts>
  <fonts count="9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0"/>
      <name val="TH SarabunIT๙"/>
      <family val="2"/>
    </font>
    <font>
      <b/>
      <sz val="20"/>
      <name val="TH SarabunIT๙"/>
      <family val="2"/>
    </font>
    <font>
      <b/>
      <sz val="12"/>
      <name val="TH SarabunIT๙"/>
      <family val="2"/>
    </font>
    <font>
      <b/>
      <sz val="10"/>
      <name val="TH SarabunIT๙"/>
      <family val="2"/>
    </font>
    <font>
      <b/>
      <sz val="14"/>
      <name val="TH SarabunIT๙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6"/>
      <color indexed="8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IT๙"/>
      <family val="2"/>
    </font>
    <font>
      <sz val="16"/>
      <color indexed="10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56"/>
      <name val="TH SarabunPSK"/>
      <family val="2"/>
    </font>
    <font>
      <b/>
      <sz val="16"/>
      <color indexed="56"/>
      <name val="TH SarabunPSK"/>
      <family val="2"/>
    </font>
    <font>
      <sz val="16"/>
      <color indexed="18"/>
      <name val="TH SarabunPSK"/>
      <family val="2"/>
    </font>
    <font>
      <sz val="16"/>
      <color indexed="18"/>
      <name val="TH SarabunIT๙"/>
      <family val="2"/>
    </font>
    <font>
      <b/>
      <sz val="16"/>
      <color indexed="18"/>
      <name val="TH SarabunPSK"/>
      <family val="2"/>
    </font>
    <font>
      <b/>
      <sz val="14"/>
      <color indexed="18"/>
      <name val="TH SarabunPSK"/>
      <family val="2"/>
    </font>
    <font>
      <sz val="16"/>
      <color indexed="62"/>
      <name val="TH SarabunPSK"/>
      <family val="2"/>
    </font>
    <font>
      <b/>
      <sz val="16"/>
      <color indexed="62"/>
      <name val="TH SarabunPSK"/>
      <family val="2"/>
    </font>
    <font>
      <b/>
      <sz val="14"/>
      <color indexed="6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56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rgb="FFFF0000"/>
      <name val="TH SarabunIT๙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2060"/>
      <name val="TH SarabunPSK"/>
      <family val="2"/>
    </font>
    <font>
      <sz val="16"/>
      <color theme="3"/>
      <name val="TH SarabunPSK"/>
      <family val="2"/>
    </font>
    <font>
      <b/>
      <sz val="16"/>
      <color theme="3"/>
      <name val="TH SarabunPSK"/>
      <family val="2"/>
    </font>
    <font>
      <b/>
      <sz val="16"/>
      <color rgb="FF002060"/>
      <name val="TH SarabunPSK"/>
      <family val="2"/>
    </font>
    <font>
      <sz val="16"/>
      <color theme="4" tint="-0.4999699890613556"/>
      <name val="TH SarabunPSK"/>
      <family val="2"/>
    </font>
    <font>
      <sz val="16"/>
      <color theme="4" tint="-0.4999699890613556"/>
      <name val="TH SarabunIT๙"/>
      <family val="2"/>
    </font>
    <font>
      <b/>
      <sz val="16"/>
      <color theme="4" tint="-0.4999699890613556"/>
      <name val="TH SarabunPSK"/>
      <family val="2"/>
    </font>
    <font>
      <b/>
      <sz val="14"/>
      <color theme="4" tint="-0.4999699890613556"/>
      <name val="TH SarabunPSK"/>
      <family val="2"/>
    </font>
    <font>
      <sz val="16"/>
      <color theme="4" tint="-0.24997000396251678"/>
      <name val="TH SarabunPSK"/>
      <family val="2"/>
    </font>
    <font>
      <b/>
      <sz val="16"/>
      <color theme="4" tint="-0.24997000396251678"/>
      <name val="TH SarabunPSK"/>
      <family val="2"/>
    </font>
    <font>
      <b/>
      <sz val="14"/>
      <color theme="4" tint="-0.24997000396251678"/>
      <name val="TH SarabunPSK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18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2" applyNumberFormat="0" applyAlignment="0" applyProtection="0"/>
    <xf numFmtId="0" fontId="62" fillId="0" borderId="3" applyNumberFormat="0" applyFill="0" applyAlignment="0" applyProtection="0"/>
    <xf numFmtId="0" fontId="63" fillId="20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5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5" fillId="21" borderId="1" applyNumberFormat="0" applyAlignment="0" applyProtection="0"/>
    <xf numFmtId="0" fontId="66" fillId="22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15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9" fillId="18" borderId="5" applyNumberFormat="0" applyAlignment="0" applyProtection="0"/>
    <xf numFmtId="0" fontId="0" fillId="29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61" fontId="5" fillId="0" borderId="13" xfId="38" applyNumberFormat="1" applyFont="1" applyBorder="1" applyAlignment="1">
      <alignment horizontal="center" vertical="center"/>
    </xf>
    <xf numFmtId="61" fontId="5" fillId="0" borderId="13" xfId="38" applyNumberFormat="1" applyFont="1" applyBorder="1" applyAlignment="1">
      <alignment/>
    </xf>
    <xf numFmtId="61" fontId="6" fillId="0" borderId="13" xfId="38" applyNumberFormat="1" applyFont="1" applyBorder="1" applyAlignment="1">
      <alignment horizontal="center" vertical="center"/>
    </xf>
    <xf numFmtId="61" fontId="6" fillId="0" borderId="13" xfId="38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61" fontId="5" fillId="0" borderId="15" xfId="38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61" fontId="6" fillId="0" borderId="14" xfId="38" applyNumberFormat="1" applyFont="1" applyBorder="1" applyAlignment="1">
      <alignment horizontal="center" vertical="center"/>
    </xf>
    <xf numFmtId="61" fontId="6" fillId="0" borderId="16" xfId="38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61" fontId="6" fillId="0" borderId="0" xfId="38" applyNumberFormat="1" applyFont="1" applyBorder="1" applyAlignment="1">
      <alignment horizontal="center" vertical="center"/>
    </xf>
    <xf numFmtId="61" fontId="6" fillId="0" borderId="0" xfId="38" applyNumberFormat="1" applyFont="1" applyBorder="1" applyAlignment="1">
      <alignment/>
    </xf>
    <xf numFmtId="0" fontId="73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61" fontId="74" fillId="0" borderId="13" xfId="38" applyNumberFormat="1" applyFont="1" applyBorder="1" applyAlignment="1">
      <alignment horizontal="center" vertical="center"/>
    </xf>
    <xf numFmtId="61" fontId="74" fillId="0" borderId="13" xfId="38" applyNumberFormat="1" applyFont="1" applyBorder="1" applyAlignment="1">
      <alignment/>
    </xf>
    <xf numFmtId="61" fontId="73" fillId="0" borderId="13" xfId="38" applyNumberFormat="1" applyFont="1" applyBorder="1" applyAlignment="1">
      <alignment horizontal="center" vertical="center"/>
    </xf>
    <xf numFmtId="61" fontId="73" fillId="0" borderId="13" xfId="38" applyNumberFormat="1" applyFont="1" applyBorder="1" applyAlignment="1">
      <alignment/>
    </xf>
    <xf numFmtId="61" fontId="5" fillId="0" borderId="15" xfId="38" applyNumberFormat="1" applyFont="1" applyBorder="1" applyAlignment="1">
      <alignment horizontal="center" vertical="center"/>
    </xf>
    <xf numFmtId="61" fontId="6" fillId="0" borderId="15" xfId="38" applyNumberFormat="1" applyFont="1" applyBorder="1" applyAlignment="1">
      <alignment horizontal="center" vertical="center"/>
    </xf>
    <xf numFmtId="61" fontId="6" fillId="0" borderId="15" xfId="38" applyNumberFormat="1" applyFont="1" applyBorder="1" applyAlignment="1">
      <alignment/>
    </xf>
    <xf numFmtId="61" fontId="6" fillId="0" borderId="16" xfId="38" applyNumberFormat="1" applyFont="1" applyBorder="1" applyAlignment="1">
      <alignment horizontal="center" vertical="center"/>
    </xf>
    <xf numFmtId="61" fontId="5" fillId="0" borderId="13" xfId="38" applyNumberFormat="1" applyFont="1" applyBorder="1" applyAlignment="1">
      <alignment horizontal="center"/>
    </xf>
    <xf numFmtId="61" fontId="5" fillId="0" borderId="13" xfId="38" applyNumberFormat="1" applyFont="1" applyBorder="1" applyAlignment="1">
      <alignment horizontal="right"/>
    </xf>
    <xf numFmtId="0" fontId="74" fillId="0" borderId="13" xfId="0" applyFont="1" applyBorder="1" applyAlignment="1">
      <alignment horizontal="left"/>
    </xf>
    <xf numFmtId="0" fontId="74" fillId="0" borderId="0" xfId="0" applyFont="1" applyAlignment="1">
      <alignment/>
    </xf>
    <xf numFmtId="0" fontId="74" fillId="0" borderId="14" xfId="0" applyFont="1" applyBorder="1" applyAlignment="1">
      <alignment/>
    </xf>
    <xf numFmtId="61" fontId="74" fillId="0" borderId="15" xfId="38" applyNumberFormat="1" applyFont="1" applyBorder="1" applyAlignment="1">
      <alignment horizontal="center" vertical="center"/>
    </xf>
    <xf numFmtId="61" fontId="74" fillId="0" borderId="15" xfId="38" applyNumberFormat="1" applyFont="1" applyBorder="1" applyAlignment="1">
      <alignment/>
    </xf>
    <xf numFmtId="61" fontId="73" fillId="0" borderId="15" xfId="38" applyNumberFormat="1" applyFont="1" applyBorder="1" applyAlignment="1">
      <alignment horizontal="center" vertical="center"/>
    </xf>
    <xf numFmtId="61" fontId="73" fillId="0" borderId="15" xfId="38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88" fontId="5" fillId="0" borderId="12" xfId="38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88" fontId="6" fillId="0" borderId="12" xfId="38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188" fontId="5" fillId="0" borderId="13" xfId="38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188" fontId="6" fillId="0" borderId="13" xfId="38" applyNumberFormat="1" applyFont="1" applyBorder="1" applyAlignment="1">
      <alignment/>
    </xf>
    <xf numFmtId="0" fontId="5" fillId="0" borderId="13" xfId="0" applyFont="1" applyFill="1" applyBorder="1" applyAlignment="1">
      <alignment horizontal="left"/>
    </xf>
    <xf numFmtId="0" fontId="74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0" fontId="74" fillId="0" borderId="15" xfId="0" applyNumberFormat="1" applyFont="1" applyBorder="1" applyAlignment="1">
      <alignment horizontal="center"/>
    </xf>
    <xf numFmtId="188" fontId="74" fillId="0" borderId="15" xfId="38" applyNumberFormat="1" applyFont="1" applyBorder="1" applyAlignment="1">
      <alignment/>
    </xf>
    <xf numFmtId="0" fontId="74" fillId="0" borderId="15" xfId="38" applyNumberFormat="1" applyFont="1" applyBorder="1" applyAlignment="1">
      <alignment horizontal="center"/>
    </xf>
    <xf numFmtId="188" fontId="74" fillId="0" borderId="15" xfId="38" applyNumberFormat="1" applyFont="1" applyBorder="1" applyAlignment="1">
      <alignment horizontal="center"/>
    </xf>
    <xf numFmtId="0" fontId="73" fillId="0" borderId="15" xfId="38" applyNumberFormat="1" applyFont="1" applyBorder="1" applyAlignment="1">
      <alignment horizontal="center"/>
    </xf>
    <xf numFmtId="188" fontId="73" fillId="0" borderId="15" xfId="38" applyNumberFormat="1" applyFont="1" applyBorder="1" applyAlignment="1">
      <alignment horizontal="center"/>
    </xf>
    <xf numFmtId="0" fontId="74" fillId="0" borderId="11" xfId="0" applyFont="1" applyBorder="1" applyAlignment="1">
      <alignment horizontal="left"/>
    </xf>
    <xf numFmtId="0" fontId="74" fillId="0" borderId="11" xfId="0" applyNumberFormat="1" applyFont="1" applyBorder="1" applyAlignment="1">
      <alignment horizontal="center"/>
    </xf>
    <xf numFmtId="188" fontId="74" fillId="0" borderId="11" xfId="38" applyNumberFormat="1" applyFont="1" applyBorder="1" applyAlignment="1">
      <alignment horizontal="center"/>
    </xf>
    <xf numFmtId="0" fontId="74" fillId="0" borderId="11" xfId="38" applyNumberFormat="1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3" fillId="0" borderId="13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NumberFormat="1" applyFont="1" applyBorder="1" applyAlignment="1">
      <alignment horizontal="center"/>
    </xf>
    <xf numFmtId="188" fontId="73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61" fontId="74" fillId="0" borderId="17" xfId="38" applyNumberFormat="1" applyFont="1" applyBorder="1" applyAlignment="1">
      <alignment horizontal="center" vertical="center"/>
    </xf>
    <xf numFmtId="61" fontId="74" fillId="0" borderId="17" xfId="38" applyNumberFormat="1" applyFont="1" applyBorder="1" applyAlignment="1">
      <alignment/>
    </xf>
    <xf numFmtId="61" fontId="73" fillId="0" borderId="17" xfId="38" applyNumberFormat="1" applyFont="1" applyBorder="1" applyAlignment="1">
      <alignment horizontal="center" vertical="center"/>
    </xf>
    <xf numFmtId="61" fontId="73" fillId="0" borderId="17" xfId="38" applyNumberFormat="1" applyFont="1" applyBorder="1" applyAlignment="1">
      <alignment/>
    </xf>
    <xf numFmtId="0" fontId="5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4" fillId="0" borderId="0" xfId="0" applyFont="1" applyBorder="1" applyAlignment="1">
      <alignment horizontal="left"/>
    </xf>
    <xf numFmtId="0" fontId="74" fillId="0" borderId="0" xfId="0" applyNumberFormat="1" applyFont="1" applyBorder="1" applyAlignment="1">
      <alignment horizontal="center"/>
    </xf>
    <xf numFmtId="188" fontId="74" fillId="0" borderId="0" xfId="38" applyNumberFormat="1" applyFont="1" applyBorder="1" applyAlignment="1">
      <alignment horizontal="center"/>
    </xf>
    <xf numFmtId="0" fontId="74" fillId="0" borderId="0" xfId="38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75" fillId="0" borderId="18" xfId="81" applyNumberFormat="1" applyFont="1" applyBorder="1">
      <alignment/>
      <protection/>
    </xf>
    <xf numFmtId="61" fontId="75" fillId="0" borderId="18" xfId="124" applyNumberFormat="1" applyFont="1" applyBorder="1">
      <alignment/>
      <protection/>
    </xf>
    <xf numFmtId="3" fontId="75" fillId="0" borderId="18" xfId="87" applyNumberFormat="1" applyFont="1" applyBorder="1">
      <alignment/>
      <protection/>
    </xf>
    <xf numFmtId="188" fontId="75" fillId="0" borderId="0" xfId="114" applyNumberFormat="1" applyFont="1">
      <alignment/>
      <protection/>
    </xf>
    <xf numFmtId="61" fontId="73" fillId="0" borderId="10" xfId="38" applyNumberFormat="1" applyFont="1" applyBorder="1" applyAlignment="1">
      <alignment/>
    </xf>
    <xf numFmtId="61" fontId="73" fillId="0" borderId="10" xfId="38" applyNumberFormat="1" applyFont="1" applyBorder="1" applyAlignment="1">
      <alignment horizontal="center" vertical="center"/>
    </xf>
    <xf numFmtId="61" fontId="6" fillId="0" borderId="10" xfId="38" applyNumberFormat="1" applyFont="1" applyBorder="1" applyAlignment="1">
      <alignment horizontal="center" vertical="center"/>
    </xf>
    <xf numFmtId="188" fontId="75" fillId="0" borderId="0" xfId="115" applyNumberFormat="1" applyFont="1">
      <alignment/>
      <protection/>
    </xf>
    <xf numFmtId="61" fontId="6" fillId="0" borderId="10" xfId="38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188" fontId="74" fillId="0" borderId="12" xfId="38" applyNumberFormat="1" applyFont="1" applyBorder="1" applyAlignment="1">
      <alignment/>
    </xf>
    <xf numFmtId="0" fontId="74" fillId="0" borderId="12" xfId="0" applyFont="1" applyBorder="1" applyAlignment="1">
      <alignment/>
    </xf>
    <xf numFmtId="61" fontId="73" fillId="0" borderId="0" xfId="38" applyNumberFormat="1" applyFont="1" applyBorder="1" applyAlignment="1">
      <alignment horizontal="center" vertical="center"/>
    </xf>
    <xf numFmtId="61" fontId="73" fillId="0" borderId="0" xfId="38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61" fontId="74" fillId="0" borderId="20" xfId="38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61" fontId="73" fillId="0" borderId="21" xfId="38" applyNumberFormat="1" applyFont="1" applyBorder="1" applyAlignment="1">
      <alignment/>
    </xf>
    <xf numFmtId="61" fontId="73" fillId="0" borderId="21" xfId="38" applyNumberFormat="1" applyFont="1" applyBorder="1" applyAlignment="1">
      <alignment horizontal="center" vertical="center"/>
    </xf>
    <xf numFmtId="61" fontId="6" fillId="0" borderId="19" xfId="38" applyNumberFormat="1" applyFont="1" applyBorder="1" applyAlignment="1">
      <alignment horizontal="center" vertical="center"/>
    </xf>
    <xf numFmtId="61" fontId="5" fillId="0" borderId="17" xfId="38" applyNumberFormat="1" applyFont="1" applyBorder="1" applyAlignment="1">
      <alignment horizontal="center" vertical="center"/>
    </xf>
    <xf numFmtId="61" fontId="5" fillId="0" borderId="17" xfId="38" applyNumberFormat="1" applyFont="1" applyBorder="1" applyAlignment="1">
      <alignment/>
    </xf>
    <xf numFmtId="61" fontId="6" fillId="0" borderId="17" xfId="38" applyNumberFormat="1" applyFont="1" applyBorder="1" applyAlignment="1">
      <alignment horizontal="center" vertical="center"/>
    </xf>
    <xf numFmtId="61" fontId="6" fillId="0" borderId="17" xfId="38" applyNumberFormat="1" applyFont="1" applyBorder="1" applyAlignment="1">
      <alignment/>
    </xf>
    <xf numFmtId="61" fontId="6" fillId="0" borderId="19" xfId="38" applyNumberFormat="1" applyFont="1" applyBorder="1" applyAlignment="1">
      <alignment/>
    </xf>
    <xf numFmtId="61" fontId="11" fillId="0" borderId="16" xfId="38" applyNumberFormat="1" applyFont="1" applyBorder="1" applyAlignment="1">
      <alignment horizontal="center" vertical="center"/>
    </xf>
    <xf numFmtId="61" fontId="11" fillId="0" borderId="16" xfId="38" applyNumberFormat="1" applyFont="1" applyBorder="1" applyAlignment="1">
      <alignment/>
    </xf>
    <xf numFmtId="61" fontId="11" fillId="0" borderId="22" xfId="38" applyNumberFormat="1" applyFont="1" applyBorder="1" applyAlignment="1">
      <alignment/>
    </xf>
    <xf numFmtId="0" fontId="6" fillId="3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3" fillId="0" borderId="24" xfId="0" applyFont="1" applyBorder="1" applyAlignment="1">
      <alignment/>
    </xf>
    <xf numFmtId="61" fontId="73" fillId="0" borderId="25" xfId="38" applyNumberFormat="1" applyFont="1" applyBorder="1" applyAlignment="1">
      <alignment/>
    </xf>
    <xf numFmtId="188" fontId="76" fillId="0" borderId="13" xfId="48" applyNumberFormat="1" applyFont="1" applyBorder="1" applyAlignment="1">
      <alignment/>
    </xf>
    <xf numFmtId="0" fontId="12" fillId="0" borderId="2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16" fillId="0" borderId="13" xfId="0" applyFont="1" applyBorder="1" applyAlignment="1">
      <alignment horizontal="left"/>
    </xf>
    <xf numFmtId="61" fontId="14" fillId="0" borderId="13" xfId="38" applyNumberFormat="1" applyFont="1" applyBorder="1" applyAlignment="1">
      <alignment horizontal="center" vertical="center"/>
    </xf>
    <xf numFmtId="61" fontId="14" fillId="0" borderId="13" xfId="38" applyNumberFormat="1" applyFont="1" applyBorder="1" applyAlignment="1">
      <alignment/>
    </xf>
    <xf numFmtId="61" fontId="12" fillId="0" borderId="13" xfId="38" applyNumberFormat="1" applyFont="1" applyBorder="1" applyAlignment="1">
      <alignment horizontal="center" vertical="center"/>
    </xf>
    <xf numFmtId="61" fontId="12" fillId="0" borderId="13" xfId="38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 vertical="center"/>
    </xf>
    <xf numFmtId="61" fontId="14" fillId="0" borderId="15" xfId="38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61" fontId="12" fillId="0" borderId="0" xfId="38" applyNumberFormat="1" applyFont="1" applyBorder="1" applyAlignment="1">
      <alignment horizontal="center" vertical="center"/>
    </xf>
    <xf numFmtId="61" fontId="12" fillId="0" borderId="0" xfId="38" applyNumberFormat="1" applyFont="1" applyBorder="1" applyAlignment="1">
      <alignment/>
    </xf>
    <xf numFmtId="0" fontId="77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left"/>
    </xf>
    <xf numFmtId="61" fontId="78" fillId="0" borderId="13" xfId="38" applyNumberFormat="1" applyFont="1" applyBorder="1" applyAlignment="1">
      <alignment horizontal="center" vertical="center"/>
    </xf>
    <xf numFmtId="61" fontId="78" fillId="0" borderId="13" xfId="38" applyNumberFormat="1" applyFont="1" applyBorder="1" applyAlignment="1">
      <alignment/>
    </xf>
    <xf numFmtId="61" fontId="77" fillId="0" borderId="13" xfId="38" applyNumberFormat="1" applyFont="1" applyBorder="1" applyAlignment="1">
      <alignment horizontal="center" vertical="center"/>
    </xf>
    <xf numFmtId="61" fontId="77" fillId="0" borderId="13" xfId="38" applyNumberFormat="1" applyFont="1" applyBorder="1" applyAlignment="1">
      <alignment/>
    </xf>
    <xf numFmtId="61" fontId="14" fillId="0" borderId="15" xfId="38" applyNumberFormat="1" applyFont="1" applyBorder="1" applyAlignment="1">
      <alignment horizontal="center" vertical="center"/>
    </xf>
    <xf numFmtId="61" fontId="12" fillId="0" borderId="15" xfId="38" applyNumberFormat="1" applyFont="1" applyBorder="1" applyAlignment="1">
      <alignment horizontal="center" vertical="center"/>
    </xf>
    <xf numFmtId="61" fontId="12" fillId="0" borderId="15" xfId="38" applyNumberFormat="1" applyFont="1" applyBorder="1" applyAlignment="1">
      <alignment/>
    </xf>
    <xf numFmtId="61" fontId="12" fillId="0" borderId="16" xfId="38" applyNumberFormat="1" applyFont="1" applyBorder="1" applyAlignment="1">
      <alignment horizontal="center" vertical="center"/>
    </xf>
    <xf numFmtId="61" fontId="12" fillId="0" borderId="16" xfId="38" applyNumberFormat="1" applyFont="1" applyBorder="1" applyAlignment="1">
      <alignment/>
    </xf>
    <xf numFmtId="61" fontId="14" fillId="0" borderId="13" xfId="38" applyNumberFormat="1" applyFont="1" applyBorder="1" applyAlignment="1">
      <alignment horizontal="center"/>
    </xf>
    <xf numFmtId="61" fontId="14" fillId="0" borderId="13" xfId="38" applyNumberFormat="1" applyFont="1" applyBorder="1" applyAlignment="1">
      <alignment horizontal="right"/>
    </xf>
    <xf numFmtId="0" fontId="78" fillId="0" borderId="13" xfId="0" applyFont="1" applyBorder="1" applyAlignment="1">
      <alignment horizontal="left"/>
    </xf>
    <xf numFmtId="0" fontId="78" fillId="0" borderId="0" xfId="0" applyFont="1" applyAlignment="1">
      <alignment/>
    </xf>
    <xf numFmtId="0" fontId="78" fillId="0" borderId="14" xfId="0" applyFont="1" applyBorder="1" applyAlignment="1">
      <alignment/>
    </xf>
    <xf numFmtId="61" fontId="78" fillId="0" borderId="15" xfId="38" applyNumberFormat="1" applyFont="1" applyBorder="1" applyAlignment="1">
      <alignment horizontal="center" vertical="center"/>
    </xf>
    <xf numFmtId="61" fontId="78" fillId="0" borderId="15" xfId="38" applyNumberFormat="1" applyFont="1" applyBorder="1" applyAlignment="1">
      <alignment/>
    </xf>
    <xf numFmtId="61" fontId="77" fillId="0" borderId="15" xfId="38" applyNumberFormat="1" applyFont="1" applyBorder="1" applyAlignment="1">
      <alignment horizontal="center" vertical="center"/>
    </xf>
    <xf numFmtId="61" fontId="77" fillId="0" borderId="15" xfId="38" applyNumberFormat="1" applyFont="1" applyBorder="1" applyAlignment="1">
      <alignment/>
    </xf>
    <xf numFmtId="0" fontId="14" fillId="0" borderId="12" xfId="0" applyFont="1" applyBorder="1" applyAlignment="1">
      <alignment horizontal="center"/>
    </xf>
    <xf numFmtId="188" fontId="14" fillId="0" borderId="12" xfId="38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88" fontId="12" fillId="0" borderId="12" xfId="38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188" fontId="14" fillId="0" borderId="13" xfId="38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188" fontId="12" fillId="0" borderId="13" xfId="38" applyNumberFormat="1" applyFont="1" applyBorder="1" applyAlignment="1">
      <alignment/>
    </xf>
    <xf numFmtId="0" fontId="16" fillId="0" borderId="13" xfId="0" applyFont="1" applyFill="1" applyBorder="1" applyAlignment="1">
      <alignment horizontal="left"/>
    </xf>
    <xf numFmtId="3" fontId="79" fillId="0" borderId="18" xfId="87" applyNumberFormat="1" applyFont="1" applyBorder="1">
      <alignment/>
      <protection/>
    </xf>
    <xf numFmtId="0" fontId="78" fillId="0" borderId="0" xfId="0" applyFont="1" applyBorder="1" applyAlignment="1">
      <alignment/>
    </xf>
    <xf numFmtId="188" fontId="79" fillId="0" borderId="0" xfId="114" applyNumberFormat="1" applyFont="1">
      <alignment/>
      <protection/>
    </xf>
    <xf numFmtId="0" fontId="16" fillId="0" borderId="13" xfId="0" applyFont="1" applyBorder="1" applyAlignment="1">
      <alignment/>
    </xf>
    <xf numFmtId="188" fontId="79" fillId="0" borderId="0" xfId="115" applyNumberFormat="1" applyFont="1">
      <alignment/>
      <protection/>
    </xf>
    <xf numFmtId="0" fontId="16" fillId="0" borderId="10" xfId="0" applyFont="1" applyFill="1" applyBorder="1" applyAlignment="1">
      <alignment horizontal="left"/>
    </xf>
    <xf numFmtId="0" fontId="16" fillId="0" borderId="15" xfId="0" applyFont="1" applyBorder="1" applyAlignment="1">
      <alignment/>
    </xf>
    <xf numFmtId="0" fontId="78" fillId="0" borderId="15" xfId="0" applyNumberFormat="1" applyFont="1" applyBorder="1" applyAlignment="1">
      <alignment horizontal="center"/>
    </xf>
    <xf numFmtId="188" fontId="78" fillId="0" borderId="15" xfId="38" applyNumberFormat="1" applyFont="1" applyBorder="1" applyAlignment="1">
      <alignment/>
    </xf>
    <xf numFmtId="0" fontId="78" fillId="0" borderId="15" xfId="38" applyNumberFormat="1" applyFont="1" applyBorder="1" applyAlignment="1">
      <alignment horizontal="center"/>
    </xf>
    <xf numFmtId="188" fontId="78" fillId="0" borderId="15" xfId="38" applyNumberFormat="1" applyFont="1" applyBorder="1" applyAlignment="1">
      <alignment horizontal="center"/>
    </xf>
    <xf numFmtId="0" fontId="77" fillId="0" borderId="15" xfId="38" applyNumberFormat="1" applyFont="1" applyBorder="1" applyAlignment="1">
      <alignment horizontal="center"/>
    </xf>
    <xf numFmtId="188" fontId="77" fillId="0" borderId="15" xfId="38" applyNumberFormat="1" applyFont="1" applyBorder="1" applyAlignment="1">
      <alignment horizontal="center"/>
    </xf>
    <xf numFmtId="0" fontId="78" fillId="0" borderId="11" xfId="0" applyFont="1" applyBorder="1" applyAlignment="1">
      <alignment horizontal="left"/>
    </xf>
    <xf numFmtId="0" fontId="78" fillId="0" borderId="11" xfId="0" applyNumberFormat="1" applyFont="1" applyBorder="1" applyAlignment="1">
      <alignment horizontal="center"/>
    </xf>
    <xf numFmtId="188" fontId="78" fillId="0" borderId="11" xfId="38" applyNumberFormat="1" applyFont="1" applyBorder="1" applyAlignment="1">
      <alignment horizontal="center"/>
    </xf>
    <xf numFmtId="0" fontId="78" fillId="0" borderId="11" xfId="38" applyNumberFormat="1" applyFont="1" applyBorder="1" applyAlignment="1">
      <alignment horizontal="center"/>
    </xf>
    <xf numFmtId="0" fontId="78" fillId="0" borderId="0" xfId="0" applyFont="1" applyBorder="1" applyAlignment="1">
      <alignment horizontal="left"/>
    </xf>
    <xf numFmtId="0" fontId="78" fillId="0" borderId="0" xfId="0" applyNumberFormat="1" applyFont="1" applyBorder="1" applyAlignment="1">
      <alignment horizontal="center"/>
    </xf>
    <xf numFmtId="188" fontId="78" fillId="0" borderId="0" xfId="38" applyNumberFormat="1" applyFont="1" applyBorder="1" applyAlignment="1">
      <alignment horizontal="center"/>
    </xf>
    <xf numFmtId="0" fontId="78" fillId="0" borderId="0" xfId="38" applyNumberFormat="1" applyFont="1" applyBorder="1" applyAlignment="1">
      <alignment horizontal="center"/>
    </xf>
    <xf numFmtId="188" fontId="80" fillId="0" borderId="13" xfId="48" applyNumberFormat="1" applyFont="1" applyBorder="1" applyAlignment="1">
      <alignment/>
    </xf>
    <xf numFmtId="0" fontId="78" fillId="0" borderId="13" xfId="0" applyFont="1" applyBorder="1" applyAlignment="1">
      <alignment horizontal="center"/>
    </xf>
    <xf numFmtId="0" fontId="77" fillId="0" borderId="13" xfId="0" applyFont="1" applyBorder="1" applyAlignment="1">
      <alignment/>
    </xf>
    <xf numFmtId="0" fontId="14" fillId="0" borderId="15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77" fillId="0" borderId="0" xfId="0" applyNumberFormat="1" applyFont="1" applyBorder="1" applyAlignment="1">
      <alignment horizontal="center"/>
    </xf>
    <xf numFmtId="188" fontId="7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78" fillId="0" borderId="12" xfId="0" applyFont="1" applyBorder="1" applyAlignment="1">
      <alignment/>
    </xf>
    <xf numFmtId="188" fontId="78" fillId="0" borderId="12" xfId="38" applyNumberFormat="1" applyFont="1" applyBorder="1" applyAlignment="1">
      <alignment/>
    </xf>
    <xf numFmtId="61" fontId="12" fillId="0" borderId="19" xfId="38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/>
    </xf>
    <xf numFmtId="61" fontId="14" fillId="0" borderId="17" xfId="38" applyNumberFormat="1" applyFont="1" applyBorder="1" applyAlignment="1">
      <alignment horizontal="center" vertical="center"/>
    </xf>
    <xf numFmtId="61" fontId="14" fillId="0" borderId="17" xfId="38" applyNumberFormat="1" applyFont="1" applyBorder="1" applyAlignment="1">
      <alignment/>
    </xf>
    <xf numFmtId="61" fontId="12" fillId="0" borderId="17" xfId="38" applyNumberFormat="1" applyFont="1" applyBorder="1" applyAlignment="1">
      <alignment horizontal="center" vertical="center"/>
    </xf>
    <xf numFmtId="61" fontId="12" fillId="0" borderId="17" xfId="38" applyNumberFormat="1" applyFont="1" applyBorder="1" applyAlignment="1">
      <alignment/>
    </xf>
    <xf numFmtId="0" fontId="14" fillId="0" borderId="15" xfId="0" applyFont="1" applyBorder="1" applyAlignment="1">
      <alignment horizontal="left"/>
    </xf>
    <xf numFmtId="61" fontId="78" fillId="0" borderId="20" xfId="38" applyNumberFormat="1" applyFont="1" applyBorder="1" applyAlignment="1">
      <alignment horizontal="center" vertical="center"/>
    </xf>
    <xf numFmtId="61" fontId="78" fillId="0" borderId="17" xfId="38" applyNumberFormat="1" applyFont="1" applyBorder="1" applyAlignment="1">
      <alignment/>
    </xf>
    <xf numFmtId="61" fontId="78" fillId="0" borderId="17" xfId="38" applyNumberFormat="1" applyFont="1" applyBorder="1" applyAlignment="1">
      <alignment horizontal="center" vertical="center"/>
    </xf>
    <xf numFmtId="61" fontId="77" fillId="0" borderId="17" xfId="38" applyNumberFormat="1" applyFont="1" applyBorder="1" applyAlignment="1">
      <alignment horizontal="center" vertical="center"/>
    </xf>
    <xf numFmtId="61" fontId="77" fillId="0" borderId="17" xfId="38" applyNumberFormat="1" applyFont="1" applyBorder="1" applyAlignment="1">
      <alignment/>
    </xf>
    <xf numFmtId="0" fontId="14" fillId="0" borderId="10" xfId="0" applyFont="1" applyBorder="1" applyAlignment="1">
      <alignment horizontal="left"/>
    </xf>
    <xf numFmtId="61" fontId="12" fillId="0" borderId="19" xfId="38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61" fontId="77" fillId="0" borderId="21" xfId="38" applyNumberFormat="1" applyFont="1" applyBorder="1" applyAlignment="1">
      <alignment horizontal="center" vertical="center"/>
    </xf>
    <xf numFmtId="61" fontId="77" fillId="0" borderId="21" xfId="38" applyNumberFormat="1" applyFont="1" applyBorder="1" applyAlignment="1">
      <alignment/>
    </xf>
    <xf numFmtId="61" fontId="77" fillId="0" borderId="25" xfId="38" applyNumberFormat="1" applyFont="1" applyBorder="1" applyAlignment="1">
      <alignment/>
    </xf>
    <xf numFmtId="0" fontId="77" fillId="0" borderId="24" xfId="0" applyFont="1" applyBorder="1" applyAlignment="1">
      <alignment/>
    </xf>
    <xf numFmtId="0" fontId="12" fillId="30" borderId="22" xfId="0" applyFont="1" applyFill="1" applyBorder="1" applyAlignment="1">
      <alignment horizontal="center"/>
    </xf>
    <xf numFmtId="61" fontId="77" fillId="0" borderId="0" xfId="38" applyNumberFormat="1" applyFont="1" applyBorder="1" applyAlignment="1">
      <alignment horizontal="center" vertical="center"/>
    </xf>
    <xf numFmtId="61" fontId="77" fillId="0" borderId="0" xfId="38" applyNumberFormat="1" applyFont="1" applyBorder="1" applyAlignment="1">
      <alignment/>
    </xf>
    <xf numFmtId="0" fontId="18" fillId="0" borderId="0" xfId="0" applyFont="1" applyAlignment="1">
      <alignment/>
    </xf>
    <xf numFmtId="61" fontId="79" fillId="0" borderId="18" xfId="124" applyNumberFormat="1" applyFont="1" applyBorder="1">
      <alignment/>
      <protection/>
    </xf>
    <xf numFmtId="61" fontId="12" fillId="0" borderId="26" xfId="38" applyNumberFormat="1" applyFont="1" applyBorder="1" applyAlignment="1">
      <alignment horizontal="center" vertical="center"/>
    </xf>
    <xf numFmtId="61" fontId="12" fillId="0" borderId="26" xfId="38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188" fontId="6" fillId="0" borderId="26" xfId="0" applyNumberFormat="1" applyFont="1" applyBorder="1" applyAlignment="1">
      <alignment/>
    </xf>
    <xf numFmtId="0" fontId="6" fillId="0" borderId="26" xfId="0" applyFont="1" applyBorder="1" applyAlignment="1">
      <alignment/>
    </xf>
    <xf numFmtId="61" fontId="81" fillId="30" borderId="13" xfId="38" applyNumberFormat="1" applyFont="1" applyFill="1" applyBorder="1" applyAlignment="1">
      <alignment horizontal="center" vertical="center"/>
    </xf>
    <xf numFmtId="61" fontId="82" fillId="30" borderId="13" xfId="38" applyNumberFormat="1" applyFont="1" applyFill="1" applyBorder="1" applyAlignment="1">
      <alignment horizontal="center" vertical="center"/>
    </xf>
    <xf numFmtId="61" fontId="82" fillId="30" borderId="13" xfId="38" applyNumberFormat="1" applyFont="1" applyFill="1" applyBorder="1" applyAlignment="1">
      <alignment/>
    </xf>
    <xf numFmtId="61" fontId="83" fillId="30" borderId="13" xfId="38" applyNumberFormat="1" applyFont="1" applyFill="1" applyBorder="1" applyAlignment="1">
      <alignment horizontal="center" vertical="center"/>
    </xf>
    <xf numFmtId="61" fontId="83" fillId="30" borderId="13" xfId="38" applyNumberFormat="1" applyFont="1" applyFill="1" applyBorder="1" applyAlignment="1">
      <alignment/>
    </xf>
    <xf numFmtId="61" fontId="81" fillId="30" borderId="13" xfId="38" applyNumberFormat="1" applyFont="1" applyFill="1" applyBorder="1" applyAlignment="1">
      <alignment/>
    </xf>
    <xf numFmtId="61" fontId="84" fillId="30" borderId="13" xfId="38" applyNumberFormat="1" applyFont="1" applyFill="1" applyBorder="1" applyAlignment="1">
      <alignment horizontal="center" vertical="center"/>
    </xf>
    <xf numFmtId="61" fontId="84" fillId="30" borderId="13" xfId="38" applyNumberFormat="1" applyFont="1" applyFill="1" applyBorder="1" applyAlignment="1">
      <alignment/>
    </xf>
    <xf numFmtId="61" fontId="84" fillId="30" borderId="14" xfId="38" applyNumberFormat="1" applyFont="1" applyFill="1" applyBorder="1" applyAlignment="1">
      <alignment horizontal="center" vertical="center"/>
    </xf>
    <xf numFmtId="61" fontId="84" fillId="30" borderId="16" xfId="38" applyNumberFormat="1" applyFont="1" applyFill="1" applyBorder="1" applyAlignment="1">
      <alignment/>
    </xf>
    <xf numFmtId="61" fontId="85" fillId="30" borderId="13" xfId="38" applyNumberFormat="1" applyFont="1" applyFill="1" applyBorder="1" applyAlignment="1">
      <alignment horizontal="center" vertical="center"/>
    </xf>
    <xf numFmtId="61" fontId="85" fillId="30" borderId="18" xfId="124" applyNumberFormat="1" applyFont="1" applyFill="1" applyBorder="1">
      <alignment/>
      <protection/>
    </xf>
    <xf numFmtId="3" fontId="86" fillId="30" borderId="18" xfId="81" applyNumberFormat="1" applyFont="1" applyFill="1" applyBorder="1">
      <alignment/>
      <protection/>
    </xf>
    <xf numFmtId="61" fontId="87" fillId="30" borderId="13" xfId="38" applyNumberFormat="1" applyFont="1" applyFill="1" applyBorder="1" applyAlignment="1">
      <alignment horizontal="center" vertical="center"/>
    </xf>
    <xf numFmtId="61" fontId="87" fillId="30" borderId="13" xfId="38" applyNumberFormat="1" applyFont="1" applyFill="1" applyBorder="1" applyAlignment="1">
      <alignment/>
    </xf>
    <xf numFmtId="61" fontId="87" fillId="30" borderId="16" xfId="38" applyNumberFormat="1" applyFont="1" applyFill="1" applyBorder="1" applyAlignment="1">
      <alignment horizontal="center" vertical="center"/>
    </xf>
    <xf numFmtId="61" fontId="88" fillId="30" borderId="16" xfId="38" applyNumberFormat="1" applyFont="1" applyFill="1" applyBorder="1" applyAlignment="1">
      <alignment/>
    </xf>
    <xf numFmtId="61" fontId="88" fillId="30" borderId="16" xfId="38" applyNumberFormat="1" applyFont="1" applyFill="1" applyBorder="1" applyAlignment="1">
      <alignment horizontal="center" vertical="center"/>
    </xf>
    <xf numFmtId="61" fontId="19" fillId="0" borderId="16" xfId="38" applyNumberFormat="1" applyFont="1" applyBorder="1" applyAlignment="1">
      <alignment horizontal="center" vertical="center"/>
    </xf>
    <xf numFmtId="61" fontId="19" fillId="0" borderId="16" xfId="38" applyNumberFormat="1" applyFont="1" applyBorder="1" applyAlignment="1">
      <alignment/>
    </xf>
    <xf numFmtId="61" fontId="89" fillId="30" borderId="13" xfId="38" applyNumberFormat="1" applyFont="1" applyFill="1" applyBorder="1" applyAlignment="1">
      <alignment horizontal="center" vertical="center"/>
    </xf>
    <xf numFmtId="61" fontId="89" fillId="30" borderId="13" xfId="38" applyNumberFormat="1" applyFont="1" applyFill="1" applyBorder="1" applyAlignment="1">
      <alignment/>
    </xf>
    <xf numFmtId="61" fontId="90" fillId="30" borderId="13" xfId="38" applyNumberFormat="1" applyFont="1" applyFill="1" applyBorder="1" applyAlignment="1">
      <alignment horizontal="center" vertical="center"/>
    </xf>
    <xf numFmtId="61" fontId="90" fillId="30" borderId="13" xfId="38" applyNumberFormat="1" applyFont="1" applyFill="1" applyBorder="1" applyAlignment="1">
      <alignment/>
    </xf>
    <xf numFmtId="61" fontId="90" fillId="30" borderId="16" xfId="38" applyNumberFormat="1" applyFont="1" applyFill="1" applyBorder="1" applyAlignment="1">
      <alignment horizontal="center" vertical="center"/>
    </xf>
    <xf numFmtId="61" fontId="90" fillId="30" borderId="16" xfId="38" applyNumberFormat="1" applyFont="1" applyFill="1" applyBorder="1" applyAlignment="1">
      <alignment/>
    </xf>
    <xf numFmtId="61" fontId="91" fillId="30" borderId="16" xfId="38" applyNumberFormat="1" applyFont="1" applyFill="1" applyBorder="1" applyAlignment="1">
      <alignment horizontal="center" vertical="center"/>
    </xf>
    <xf numFmtId="61" fontId="91" fillId="30" borderId="16" xfId="38" applyNumberFormat="1" applyFont="1" applyFill="1" applyBorder="1" applyAlignment="1">
      <alignment/>
    </xf>
    <xf numFmtId="61" fontId="91" fillId="30" borderId="22" xfId="38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14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10" xfId="40"/>
    <cellStyle name="เครื่องหมายจุลภาค 11" xfId="41"/>
    <cellStyle name="เครื่องหมายจุลภาค 12" xfId="42"/>
    <cellStyle name="เครื่องหมายจุลภาค 13" xfId="43"/>
    <cellStyle name="เครื่องหมายจุลภาค 14" xfId="44"/>
    <cellStyle name="เครื่องหมายจุลภาค 15" xfId="45"/>
    <cellStyle name="เครื่องหมายจุลภาค 16" xfId="46"/>
    <cellStyle name="เครื่องหมายจุลภาค 17" xfId="47"/>
    <cellStyle name="เครื่องหมายจุลภาค 18" xfId="48"/>
    <cellStyle name="เครื่องหมายจุลภาค 2" xfId="49"/>
    <cellStyle name="เครื่องหมายจุลภาค 2 10" xfId="50"/>
    <cellStyle name="เครื่องหมายจุลภาค 2 11" xfId="51"/>
    <cellStyle name="เครื่องหมายจุลภาค 2 12" xfId="52"/>
    <cellStyle name="เครื่องหมายจุลภาค 2 13" xfId="53"/>
    <cellStyle name="เครื่องหมายจุลภาค 2 14" xfId="54"/>
    <cellStyle name="เครื่องหมายจุลภาค 2 15" xfId="55"/>
    <cellStyle name="เครื่องหมายจุลภาค 2 16" xfId="56"/>
    <cellStyle name="เครื่องหมายจุลภาค 2 2" xfId="57"/>
    <cellStyle name="เครื่องหมายจุลภาค 2 3" xfId="58"/>
    <cellStyle name="เครื่องหมายจุลภาค 2 4" xfId="59"/>
    <cellStyle name="เครื่องหมายจุลภาค 2 5" xfId="60"/>
    <cellStyle name="เครื่องหมายจุลภาค 2 6" xfId="61"/>
    <cellStyle name="เครื่องหมายจุลภาค 2 7" xfId="62"/>
    <cellStyle name="เครื่องหมายจุลภาค 2 8" xfId="63"/>
    <cellStyle name="เครื่องหมายจุลภาค 2 9" xfId="64"/>
    <cellStyle name="เครื่องหมายจุลภาค 3" xfId="65"/>
    <cellStyle name="เครื่องหมายจุลภาค 4" xfId="66"/>
    <cellStyle name="เครื่องหมายจุลภาค 5" xfId="67"/>
    <cellStyle name="เครื่องหมายจุลภาค 6" xfId="68"/>
    <cellStyle name="เครื่องหมายจุลภาค 7" xfId="69"/>
    <cellStyle name="เครื่องหมายจุลภาค 8" xfId="70"/>
    <cellStyle name="เครื่องหมายจุลภาค 9" xfId="71"/>
    <cellStyle name="Currency" xfId="72"/>
    <cellStyle name="Currency [0]" xfId="73"/>
    <cellStyle name="ชื่อเรื่อง" xfId="74"/>
    <cellStyle name="เซลล์ตรวจสอบ" xfId="75"/>
    <cellStyle name="เซลล์ที่มีการเชื่อมโยง" xfId="76"/>
    <cellStyle name="ดี" xfId="77"/>
    <cellStyle name="ปกติ 10" xfId="78"/>
    <cellStyle name="ปกติ 11" xfId="79"/>
    <cellStyle name="ปกติ 12" xfId="80"/>
    <cellStyle name="ปกติ 13" xfId="81"/>
    <cellStyle name="ปกติ 14" xfId="82"/>
    <cellStyle name="ปกติ 15" xfId="83"/>
    <cellStyle name="ปกติ 16" xfId="84"/>
    <cellStyle name="ปกติ 17" xfId="85"/>
    <cellStyle name="ปกติ 18" xfId="86"/>
    <cellStyle name="ปกติ 19" xfId="87"/>
    <cellStyle name="ปกติ 2" xfId="88"/>
    <cellStyle name="ปกติ 2 10" xfId="89"/>
    <cellStyle name="ปกติ 2 11" xfId="90"/>
    <cellStyle name="ปกติ 2 12" xfId="91"/>
    <cellStyle name="ปกติ 2 13" xfId="92"/>
    <cellStyle name="ปกติ 2 14" xfId="93"/>
    <cellStyle name="ปกติ 2 15" xfId="94"/>
    <cellStyle name="ปกติ 2 16" xfId="95"/>
    <cellStyle name="ปกติ 2 16 2" xfId="96"/>
    <cellStyle name="ปกติ 2 17" xfId="97"/>
    <cellStyle name="ปกติ 2 18" xfId="98"/>
    <cellStyle name="ปกติ 2 2" xfId="99"/>
    <cellStyle name="ปกติ 2 2 2" xfId="100"/>
    <cellStyle name="ปกติ 2 2 3" xfId="101"/>
    <cellStyle name="ปกติ 2 2 4" xfId="102"/>
    <cellStyle name="ปกติ 2 2 5" xfId="103"/>
    <cellStyle name="ปกติ 2 2 6" xfId="104"/>
    <cellStyle name="ปกติ 2 2 7" xfId="105"/>
    <cellStyle name="ปกติ 2 2 8" xfId="106"/>
    <cellStyle name="ปกติ 2 3" xfId="107"/>
    <cellStyle name="ปกติ 2 4" xfId="108"/>
    <cellStyle name="ปกติ 2 5" xfId="109"/>
    <cellStyle name="ปกติ 2 6" xfId="110"/>
    <cellStyle name="ปกติ 2 7" xfId="111"/>
    <cellStyle name="ปกติ 2 8" xfId="112"/>
    <cellStyle name="ปกติ 2 9" xfId="113"/>
    <cellStyle name="ปกติ 20" xfId="114"/>
    <cellStyle name="ปกติ 21" xfId="115"/>
    <cellStyle name="ปกติ 21 2" xfId="116"/>
    <cellStyle name="ปกติ 21 3" xfId="117"/>
    <cellStyle name="ปกติ 22" xfId="118"/>
    <cellStyle name="ปกติ 22 2" xfId="119"/>
    <cellStyle name="ปกติ 26" xfId="120"/>
    <cellStyle name="ปกติ 27" xfId="121"/>
    <cellStyle name="ปกติ 28" xfId="122"/>
    <cellStyle name="ปกติ 29" xfId="123"/>
    <cellStyle name="ปกติ 3" xfId="124"/>
    <cellStyle name="ปกติ 30" xfId="125"/>
    <cellStyle name="ปกติ 31" xfId="126"/>
    <cellStyle name="ปกติ 4" xfId="127"/>
    <cellStyle name="ปกติ 45" xfId="128"/>
    <cellStyle name="ปกติ 5" xfId="129"/>
    <cellStyle name="ปกติ 6" xfId="130"/>
    <cellStyle name="ปกติ 60" xfId="131"/>
    <cellStyle name="ปกติ 61" xfId="132"/>
    <cellStyle name="ปกติ 68" xfId="133"/>
    <cellStyle name="ปกติ 69" xfId="134"/>
    <cellStyle name="ปกติ 7" xfId="135"/>
    <cellStyle name="ปกติ 74" xfId="136"/>
    <cellStyle name="ปกติ 8" xfId="137"/>
    <cellStyle name="ปกติ 9" xfId="138"/>
    <cellStyle name="ป้อนค่า" xfId="139"/>
    <cellStyle name="ปานกลาง" xfId="140"/>
    <cellStyle name="Percent" xfId="141"/>
    <cellStyle name="ผลรวม" xfId="142"/>
    <cellStyle name="แย่" xfId="143"/>
    <cellStyle name="ส่วนที่ถูกเน้น1" xfId="144"/>
    <cellStyle name="ส่วนที่ถูกเน้น2" xfId="145"/>
    <cellStyle name="ส่วนที่ถูกเน้น3" xfId="146"/>
    <cellStyle name="ส่วนที่ถูกเน้น4" xfId="147"/>
    <cellStyle name="ส่วนที่ถูกเน้น5" xfId="148"/>
    <cellStyle name="ส่วนที่ถูกเน้น6" xfId="149"/>
    <cellStyle name="แสดงผล" xfId="150"/>
    <cellStyle name="หมายเหตุ" xfId="151"/>
    <cellStyle name="หัวเรื่อง 1" xfId="152"/>
    <cellStyle name="หัวเรื่อง 2" xfId="153"/>
    <cellStyle name="หัวเรื่อง 3" xfId="154"/>
    <cellStyle name="หัวเรื่อง 4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view="pageBreakPreview" zoomScale="95" zoomScaleSheetLayoutView="95" zoomScalePageLayoutView="0" workbookViewId="0" topLeftCell="A1">
      <selection activeCell="A18" sqref="A18"/>
    </sheetView>
  </sheetViews>
  <sheetFormatPr defaultColWidth="9.140625" defaultRowHeight="12.75"/>
  <cols>
    <col min="1" max="1" width="57.00390625" style="77" customWidth="1"/>
    <col min="2" max="2" width="6.7109375" style="77" customWidth="1"/>
    <col min="3" max="3" width="14.421875" style="77" customWidth="1"/>
    <col min="4" max="4" width="6.8515625" style="77" customWidth="1"/>
    <col min="5" max="5" width="15.00390625" style="77" customWidth="1"/>
    <col min="6" max="6" width="6.8515625" style="77" customWidth="1"/>
    <col min="7" max="7" width="15.57421875" style="77" customWidth="1"/>
    <col min="8" max="8" width="6.8515625" style="77" customWidth="1"/>
    <col min="9" max="9" width="16.7109375" style="77" customWidth="1"/>
    <col min="10" max="16384" width="9.140625" style="77" customWidth="1"/>
  </cols>
  <sheetData>
    <row r="1" spans="1:9" s="2" customFormat="1" ht="26.25">
      <c r="A1" s="265" t="s">
        <v>23</v>
      </c>
      <c r="B1" s="265"/>
      <c r="C1" s="265"/>
      <c r="D1" s="265"/>
      <c r="E1" s="265"/>
      <c r="F1" s="265"/>
      <c r="G1" s="265"/>
      <c r="H1" s="265"/>
      <c r="I1" s="265"/>
    </row>
    <row r="2" spans="1:9" s="2" customFormat="1" ht="26.25">
      <c r="A2" s="79"/>
      <c r="B2" s="79"/>
      <c r="C2" s="79"/>
      <c r="D2" s="79"/>
      <c r="E2" s="79"/>
      <c r="F2" s="79"/>
      <c r="G2" s="79"/>
      <c r="H2" s="79"/>
      <c r="I2" s="79"/>
    </row>
    <row r="3" s="2" customFormat="1" ht="23.25">
      <c r="A3" s="1"/>
    </row>
    <row r="4" spans="1:15" s="2" customFormat="1" ht="20.25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3"/>
      <c r="K4" s="3"/>
      <c r="L4" s="3"/>
      <c r="M4" s="3"/>
      <c r="N4" s="3"/>
      <c r="O4" s="3"/>
    </row>
    <row r="5" spans="1:15" s="2" customFormat="1" ht="20.25">
      <c r="A5" s="266" t="s">
        <v>73</v>
      </c>
      <c r="B5" s="266"/>
      <c r="C5" s="266"/>
      <c r="D5" s="266"/>
      <c r="E5" s="266"/>
      <c r="F5" s="266"/>
      <c r="G5" s="266"/>
      <c r="H5" s="266"/>
      <c r="I5" s="266"/>
      <c r="J5" s="3"/>
      <c r="K5" s="3"/>
      <c r="L5" s="3"/>
      <c r="M5" s="3"/>
      <c r="N5" s="3"/>
      <c r="O5" s="3"/>
    </row>
    <row r="6" spans="1:15" s="2" customFormat="1" ht="20.25">
      <c r="A6" s="267" t="s">
        <v>22</v>
      </c>
      <c r="B6" s="267"/>
      <c r="C6" s="267"/>
      <c r="D6" s="267"/>
      <c r="E6" s="267"/>
      <c r="F6" s="267"/>
      <c r="G6" s="267"/>
      <c r="H6" s="267"/>
      <c r="I6" s="267"/>
      <c r="J6" s="3"/>
      <c r="K6" s="3"/>
      <c r="L6" s="3"/>
      <c r="M6" s="3"/>
      <c r="N6" s="3"/>
      <c r="O6" s="3"/>
    </row>
    <row r="7" spans="1:9" s="2" customFormat="1" ht="20.25">
      <c r="A7" s="268" t="s">
        <v>1</v>
      </c>
      <c r="B7" s="271" t="s">
        <v>24</v>
      </c>
      <c r="C7" s="272"/>
      <c r="D7" s="273" t="s">
        <v>32</v>
      </c>
      <c r="E7" s="273"/>
      <c r="F7" s="273" t="s">
        <v>72</v>
      </c>
      <c r="G7" s="273"/>
      <c r="H7" s="273" t="s">
        <v>25</v>
      </c>
      <c r="I7" s="273"/>
    </row>
    <row r="8" spans="1:9" s="2" customFormat="1" ht="20.25">
      <c r="A8" s="269"/>
      <c r="B8" s="84" t="s">
        <v>2</v>
      </c>
      <c r="C8" s="4" t="s">
        <v>3</v>
      </c>
      <c r="D8" s="84" t="s">
        <v>2</v>
      </c>
      <c r="E8" s="4" t="s">
        <v>3</v>
      </c>
      <c r="F8" s="84" t="s">
        <v>2</v>
      </c>
      <c r="G8" s="4" t="s">
        <v>3</v>
      </c>
      <c r="H8" s="84" t="s">
        <v>2</v>
      </c>
      <c r="I8" s="4" t="s">
        <v>3</v>
      </c>
    </row>
    <row r="9" spans="1:9" s="2" customFormat="1" ht="20.25">
      <c r="A9" s="270"/>
      <c r="B9" s="85" t="s">
        <v>6</v>
      </c>
      <c r="C9" s="5" t="s">
        <v>7</v>
      </c>
      <c r="D9" s="85" t="s">
        <v>6</v>
      </c>
      <c r="E9" s="5" t="s">
        <v>7</v>
      </c>
      <c r="F9" s="85" t="s">
        <v>6</v>
      </c>
      <c r="G9" s="5" t="s">
        <v>7</v>
      </c>
      <c r="H9" s="85" t="s">
        <v>6</v>
      </c>
      <c r="I9" s="5" t="s">
        <v>7</v>
      </c>
    </row>
    <row r="10" spans="1:9" s="2" customFormat="1" ht="20.25">
      <c r="A10" s="6" t="s">
        <v>58</v>
      </c>
      <c r="B10" s="7"/>
      <c r="C10" s="7"/>
      <c r="D10" s="7"/>
      <c r="E10" s="7"/>
      <c r="F10" s="7"/>
      <c r="G10" s="7"/>
      <c r="H10" s="7"/>
      <c r="I10" s="7"/>
    </row>
    <row r="11" spans="1:9" s="2" customFormat="1" ht="20.25">
      <c r="A11" s="8" t="s">
        <v>26</v>
      </c>
      <c r="B11" s="9">
        <v>3</v>
      </c>
      <c r="C11" s="10">
        <v>230000</v>
      </c>
      <c r="D11" s="9">
        <v>1</v>
      </c>
      <c r="E11" s="10">
        <v>30000</v>
      </c>
      <c r="F11" s="9">
        <v>2</v>
      </c>
      <c r="G11" s="10">
        <v>230000</v>
      </c>
      <c r="H11" s="11">
        <v>6</v>
      </c>
      <c r="I11" s="12">
        <f aca="true" t="shared" si="0" ref="I11:I16">SUM(C11,E11,G11)</f>
        <v>490000</v>
      </c>
    </row>
    <row r="12" spans="1:9" s="2" customFormat="1" ht="20.25">
      <c r="A12" s="8" t="s">
        <v>27</v>
      </c>
      <c r="B12" s="9">
        <v>6</v>
      </c>
      <c r="C12" s="10">
        <v>5820000</v>
      </c>
      <c r="D12" s="9">
        <v>3</v>
      </c>
      <c r="E12" s="10">
        <v>570000</v>
      </c>
      <c r="F12" s="9">
        <v>3</v>
      </c>
      <c r="G12" s="10">
        <v>570000</v>
      </c>
      <c r="H12" s="11">
        <f>SUM(B12,D12,F12)</f>
        <v>12</v>
      </c>
      <c r="I12" s="12">
        <f t="shared" si="0"/>
        <v>6960000</v>
      </c>
    </row>
    <row r="13" spans="1:9" s="2" customFormat="1" ht="20.25">
      <c r="A13" s="8" t="s">
        <v>28</v>
      </c>
      <c r="B13" s="9">
        <v>7</v>
      </c>
      <c r="C13" s="10">
        <v>694000</v>
      </c>
      <c r="D13" s="9">
        <v>5</v>
      </c>
      <c r="E13" s="10">
        <v>486000</v>
      </c>
      <c r="F13" s="9">
        <v>5</v>
      </c>
      <c r="G13" s="10">
        <v>486000</v>
      </c>
      <c r="H13" s="11">
        <f>SUM(B13,D13,F13)</f>
        <v>17</v>
      </c>
      <c r="I13" s="12">
        <f t="shared" si="0"/>
        <v>1666000</v>
      </c>
    </row>
    <row r="14" spans="1:9" s="2" customFormat="1" ht="20.25">
      <c r="A14" s="8" t="s">
        <v>29</v>
      </c>
      <c r="B14" s="9">
        <v>1</v>
      </c>
      <c r="C14" s="10">
        <v>20000</v>
      </c>
      <c r="D14" s="9">
        <v>1</v>
      </c>
      <c r="E14" s="10">
        <v>20000</v>
      </c>
      <c r="F14" s="9">
        <v>1</v>
      </c>
      <c r="G14" s="10">
        <v>20000</v>
      </c>
      <c r="H14" s="11">
        <f>SUM(B14,D14,F14)</f>
        <v>3</v>
      </c>
      <c r="I14" s="12">
        <f t="shared" si="0"/>
        <v>60000</v>
      </c>
    </row>
    <row r="15" spans="1:9" s="2" customFormat="1" ht="20.25">
      <c r="A15" s="8" t="s">
        <v>30</v>
      </c>
      <c r="B15" s="9">
        <v>10</v>
      </c>
      <c r="C15" s="10">
        <v>810000</v>
      </c>
      <c r="D15" s="9">
        <v>10</v>
      </c>
      <c r="E15" s="10">
        <v>810000</v>
      </c>
      <c r="F15" s="9">
        <v>10</v>
      </c>
      <c r="G15" s="10">
        <v>810000</v>
      </c>
      <c r="H15" s="11">
        <f>SUM(B15,D15,F15)</f>
        <v>30</v>
      </c>
      <c r="I15" s="12">
        <f t="shared" si="0"/>
        <v>2430000</v>
      </c>
    </row>
    <row r="16" spans="1:9" s="2" customFormat="1" ht="20.25">
      <c r="A16" s="8" t="s">
        <v>31</v>
      </c>
      <c r="B16" s="9">
        <v>3</v>
      </c>
      <c r="C16" s="10">
        <v>100000</v>
      </c>
      <c r="D16" s="9">
        <v>4</v>
      </c>
      <c r="E16" s="10">
        <v>200000</v>
      </c>
      <c r="F16" s="9">
        <v>5</v>
      </c>
      <c r="G16" s="10">
        <v>300000</v>
      </c>
      <c r="H16" s="11">
        <f>SUM(B16,D16,F16)</f>
        <v>12</v>
      </c>
      <c r="I16" s="12">
        <f t="shared" si="0"/>
        <v>600000</v>
      </c>
    </row>
    <row r="17" spans="1:9" s="2" customFormat="1" ht="21" thickBot="1">
      <c r="A17" s="13"/>
      <c r="B17" s="14"/>
      <c r="C17" s="15"/>
      <c r="D17" s="14"/>
      <c r="E17" s="10"/>
      <c r="F17" s="14"/>
      <c r="G17" s="10"/>
      <c r="H17" s="14"/>
      <c r="I17" s="10"/>
    </row>
    <row r="18" spans="1:9" s="19" customFormat="1" ht="21.75" thickBot="1" thickTop="1">
      <c r="A18" s="16" t="s">
        <v>4</v>
      </c>
      <c r="B18" s="17">
        <f aca="true" t="shared" si="1" ref="B18:G18">SUM(B11:B17)</f>
        <v>30</v>
      </c>
      <c r="C18" s="18">
        <f t="shared" si="1"/>
        <v>7674000</v>
      </c>
      <c r="D18" s="17">
        <f t="shared" si="1"/>
        <v>24</v>
      </c>
      <c r="E18" s="18">
        <f t="shared" si="1"/>
        <v>2116000</v>
      </c>
      <c r="F18" s="17">
        <f t="shared" si="1"/>
        <v>26</v>
      </c>
      <c r="G18" s="18">
        <f t="shared" si="1"/>
        <v>2416000</v>
      </c>
      <c r="H18" s="17">
        <f>SUM(H11:H17)</f>
        <v>80</v>
      </c>
      <c r="I18" s="18">
        <f>SUM(C18,E18,G18)</f>
        <v>12206000</v>
      </c>
    </row>
    <row r="19" spans="1:9" s="19" customFormat="1" ht="21" thickTop="1">
      <c r="A19" s="20"/>
      <c r="B19" s="21"/>
      <c r="C19" s="22"/>
      <c r="D19" s="21"/>
      <c r="E19" s="22"/>
      <c r="F19" s="21"/>
      <c r="G19" s="22"/>
      <c r="H19" s="21"/>
      <c r="I19" s="22"/>
    </row>
    <row r="20" spans="1:9" s="19" customFormat="1" ht="20.25">
      <c r="A20" s="20"/>
      <c r="B20" s="21"/>
      <c r="C20" s="22"/>
      <c r="D20" s="21"/>
      <c r="E20" s="22"/>
      <c r="F20" s="21"/>
      <c r="G20" s="22"/>
      <c r="H20" s="21"/>
      <c r="I20" s="22"/>
    </row>
    <row r="21" spans="1:9" s="19" customFormat="1" ht="20.25">
      <c r="A21" s="20"/>
      <c r="B21" s="21"/>
      <c r="C21" s="22"/>
      <c r="D21" s="21"/>
      <c r="E21" s="22"/>
      <c r="F21" s="21"/>
      <c r="G21" s="22"/>
      <c r="H21" s="21"/>
      <c r="I21" s="22"/>
    </row>
    <row r="22" spans="1:9" s="19" customFormat="1" ht="20.25">
      <c r="A22" s="20"/>
      <c r="B22" s="21"/>
      <c r="C22" s="22"/>
      <c r="D22" s="21"/>
      <c r="E22" s="22"/>
      <c r="F22" s="21"/>
      <c r="G22" s="22"/>
      <c r="H22" s="21"/>
      <c r="I22" s="22"/>
    </row>
    <row r="23" spans="1:9" s="19" customFormat="1" ht="20.25">
      <c r="A23" s="20"/>
      <c r="B23" s="21"/>
      <c r="C23" s="22"/>
      <c r="D23" s="21"/>
      <c r="E23" s="22"/>
      <c r="F23" s="21"/>
      <c r="G23" s="22"/>
      <c r="H23" s="21"/>
      <c r="I23" s="22"/>
    </row>
    <row r="24" spans="1:9" s="19" customFormat="1" ht="20.25">
      <c r="A24" s="20"/>
      <c r="B24" s="21"/>
      <c r="C24" s="22"/>
      <c r="D24" s="21"/>
      <c r="E24" s="22"/>
      <c r="F24" s="21"/>
      <c r="G24" s="22"/>
      <c r="H24" s="21"/>
      <c r="I24" s="22"/>
    </row>
    <row r="25" spans="1:9" s="23" customFormat="1" ht="20.25">
      <c r="A25" s="274" t="s">
        <v>74</v>
      </c>
      <c r="B25" s="274"/>
      <c r="C25" s="274"/>
      <c r="D25" s="274"/>
      <c r="E25" s="274"/>
      <c r="F25" s="274"/>
      <c r="G25" s="274"/>
      <c r="H25" s="274"/>
      <c r="I25" s="274"/>
    </row>
    <row r="26" spans="1:9" s="23" customFormat="1" ht="20.25">
      <c r="A26" s="78"/>
      <c r="B26" s="78"/>
      <c r="C26" s="78"/>
      <c r="D26" s="78"/>
      <c r="E26" s="78"/>
      <c r="F26" s="78"/>
      <c r="G26" s="78"/>
      <c r="H26" s="78"/>
      <c r="I26" s="78"/>
    </row>
    <row r="27" spans="1:9" s="23" customFormat="1" ht="20.25">
      <c r="A27" s="78"/>
      <c r="B27" s="78"/>
      <c r="C27" s="78"/>
      <c r="D27" s="78"/>
      <c r="E27" s="78"/>
      <c r="F27" s="78"/>
      <c r="G27" s="78"/>
      <c r="H27" s="78"/>
      <c r="I27" s="78"/>
    </row>
    <row r="28" s="23" customFormat="1" ht="20.25"/>
    <row r="29" spans="1:15" s="2" customFormat="1" ht="20.25">
      <c r="A29" s="266" t="s">
        <v>0</v>
      </c>
      <c r="B29" s="266"/>
      <c r="C29" s="266"/>
      <c r="D29" s="266"/>
      <c r="E29" s="266"/>
      <c r="F29" s="266"/>
      <c r="G29" s="266"/>
      <c r="H29" s="266"/>
      <c r="I29" s="266"/>
      <c r="J29" s="3"/>
      <c r="K29" s="3"/>
      <c r="L29" s="3"/>
      <c r="M29" s="3"/>
      <c r="N29" s="3"/>
      <c r="O29" s="3"/>
    </row>
    <row r="30" spans="1:15" s="2" customFormat="1" ht="20.25">
      <c r="A30" s="266" t="s">
        <v>73</v>
      </c>
      <c r="B30" s="266"/>
      <c r="C30" s="266"/>
      <c r="D30" s="266"/>
      <c r="E30" s="266"/>
      <c r="F30" s="266"/>
      <c r="G30" s="266"/>
      <c r="H30" s="266"/>
      <c r="I30" s="266"/>
      <c r="J30" s="3"/>
      <c r="K30" s="3"/>
      <c r="L30" s="3"/>
      <c r="M30" s="3"/>
      <c r="N30" s="3"/>
      <c r="O30" s="3"/>
    </row>
    <row r="31" spans="1:15" s="2" customFormat="1" ht="20.25">
      <c r="A31" s="267" t="s">
        <v>22</v>
      </c>
      <c r="B31" s="267"/>
      <c r="C31" s="267"/>
      <c r="D31" s="267"/>
      <c r="E31" s="267"/>
      <c r="F31" s="267"/>
      <c r="G31" s="267"/>
      <c r="H31" s="267"/>
      <c r="I31" s="267"/>
      <c r="J31" s="3"/>
      <c r="K31" s="3"/>
      <c r="L31" s="3"/>
      <c r="M31" s="3"/>
      <c r="N31" s="3"/>
      <c r="O31" s="3"/>
    </row>
    <row r="32" spans="1:9" s="2" customFormat="1" ht="20.25">
      <c r="A32" s="268" t="s">
        <v>1</v>
      </c>
      <c r="B32" s="271" t="s">
        <v>24</v>
      </c>
      <c r="C32" s="272"/>
      <c r="D32" s="273" t="s">
        <v>32</v>
      </c>
      <c r="E32" s="273"/>
      <c r="F32" s="273" t="s">
        <v>72</v>
      </c>
      <c r="G32" s="273"/>
      <c r="H32" s="273" t="s">
        <v>25</v>
      </c>
      <c r="I32" s="273"/>
    </row>
    <row r="33" spans="1:9" s="2" customFormat="1" ht="20.25">
      <c r="A33" s="269"/>
      <c r="B33" s="84" t="s">
        <v>2</v>
      </c>
      <c r="C33" s="4" t="s">
        <v>3</v>
      </c>
      <c r="D33" s="84" t="s">
        <v>2</v>
      </c>
      <c r="E33" s="4" t="s">
        <v>3</v>
      </c>
      <c r="F33" s="84" t="s">
        <v>2</v>
      </c>
      <c r="G33" s="4" t="s">
        <v>3</v>
      </c>
      <c r="H33" s="84" t="s">
        <v>2</v>
      </c>
      <c r="I33" s="4" t="s">
        <v>3</v>
      </c>
    </row>
    <row r="34" spans="1:9" s="2" customFormat="1" ht="20.25">
      <c r="A34" s="270"/>
      <c r="B34" s="85" t="s">
        <v>6</v>
      </c>
      <c r="C34" s="5" t="s">
        <v>7</v>
      </c>
      <c r="D34" s="85" t="s">
        <v>6</v>
      </c>
      <c r="E34" s="5" t="s">
        <v>7</v>
      </c>
      <c r="F34" s="85" t="s">
        <v>6</v>
      </c>
      <c r="G34" s="5" t="s">
        <v>7</v>
      </c>
      <c r="H34" s="85" t="s">
        <v>6</v>
      </c>
      <c r="I34" s="5" t="s">
        <v>7</v>
      </c>
    </row>
    <row r="35" spans="1:12" s="2" customFormat="1" ht="20.25">
      <c r="A35" s="6" t="s">
        <v>33</v>
      </c>
      <c r="B35" s="7"/>
      <c r="C35" s="7"/>
      <c r="D35" s="7"/>
      <c r="E35" s="7"/>
      <c r="F35" s="7"/>
      <c r="G35" s="7"/>
      <c r="H35" s="7"/>
      <c r="I35" s="7"/>
      <c r="L35" s="24"/>
    </row>
    <row r="36" spans="1:12" s="2" customFormat="1" ht="20.25">
      <c r="A36" s="25" t="s">
        <v>8</v>
      </c>
      <c r="B36" s="26"/>
      <c r="C36" s="26"/>
      <c r="D36" s="26"/>
      <c r="E36" s="26"/>
      <c r="F36" s="26"/>
      <c r="G36" s="26"/>
      <c r="H36" s="26"/>
      <c r="I36" s="26"/>
      <c r="L36" s="24"/>
    </row>
    <row r="37" spans="1:12" s="2" customFormat="1" ht="20.25">
      <c r="A37" s="8" t="s">
        <v>34</v>
      </c>
      <c r="B37" s="9">
        <v>5</v>
      </c>
      <c r="C37" s="10">
        <v>570000</v>
      </c>
      <c r="D37" s="9">
        <v>4</v>
      </c>
      <c r="E37" s="10">
        <v>260000</v>
      </c>
      <c r="F37" s="9">
        <v>4</v>
      </c>
      <c r="G37" s="10">
        <v>260000</v>
      </c>
      <c r="H37" s="11">
        <f>SUM(B37,D37,F37)</f>
        <v>13</v>
      </c>
      <c r="I37" s="12">
        <f>SUM(C37,E37,G37)</f>
        <v>1090000</v>
      </c>
      <c r="L37" s="24"/>
    </row>
    <row r="38" spans="1:12" s="2" customFormat="1" ht="20.25">
      <c r="A38" s="8" t="s">
        <v>9</v>
      </c>
      <c r="B38" s="9"/>
      <c r="C38" s="10"/>
      <c r="D38" s="9"/>
      <c r="E38" s="10"/>
      <c r="F38" s="9"/>
      <c r="G38" s="10"/>
      <c r="H38" s="11"/>
      <c r="I38" s="12"/>
      <c r="L38" s="24"/>
    </row>
    <row r="39" spans="1:12" s="2" customFormat="1" ht="20.25">
      <c r="A39" s="8" t="s">
        <v>35</v>
      </c>
      <c r="B39" s="9">
        <v>1</v>
      </c>
      <c r="C39" s="10">
        <v>250000</v>
      </c>
      <c r="D39" s="9">
        <v>1</v>
      </c>
      <c r="E39" s="10">
        <v>250000</v>
      </c>
      <c r="F39" s="9">
        <v>1</v>
      </c>
      <c r="G39" s="10">
        <v>250000</v>
      </c>
      <c r="H39" s="11">
        <f aca="true" t="shared" si="2" ref="H39:I41">SUM(B39,D39,F39)</f>
        <v>3</v>
      </c>
      <c r="I39" s="12">
        <f t="shared" si="2"/>
        <v>750000</v>
      </c>
      <c r="L39" s="24"/>
    </row>
    <row r="40" spans="1:12" s="2" customFormat="1" ht="20.25">
      <c r="A40" s="8" t="s">
        <v>36</v>
      </c>
      <c r="B40" s="9">
        <v>5</v>
      </c>
      <c r="C40" s="10">
        <v>2915600</v>
      </c>
      <c r="D40" s="9">
        <v>6</v>
      </c>
      <c r="E40" s="10">
        <v>3215600</v>
      </c>
      <c r="F40" s="9">
        <v>6</v>
      </c>
      <c r="G40" s="10">
        <v>5915600</v>
      </c>
      <c r="H40" s="11">
        <f t="shared" si="2"/>
        <v>17</v>
      </c>
      <c r="I40" s="12">
        <f t="shared" si="2"/>
        <v>12046800</v>
      </c>
      <c r="L40" s="24"/>
    </row>
    <row r="41" spans="1:9" s="2" customFormat="1" ht="20.25">
      <c r="A41" s="8" t="s">
        <v>37</v>
      </c>
      <c r="B41" s="9">
        <v>5</v>
      </c>
      <c r="C41" s="10">
        <v>565000</v>
      </c>
      <c r="D41" s="9">
        <v>6</v>
      </c>
      <c r="E41" s="10">
        <v>2565000</v>
      </c>
      <c r="F41" s="9">
        <v>5</v>
      </c>
      <c r="G41" s="10">
        <v>565000</v>
      </c>
      <c r="H41" s="11">
        <f t="shared" si="2"/>
        <v>16</v>
      </c>
      <c r="I41" s="12">
        <f t="shared" si="2"/>
        <v>3695000</v>
      </c>
    </row>
    <row r="42" spans="1:9" s="2" customFormat="1" ht="20.25">
      <c r="A42" s="26" t="s">
        <v>10</v>
      </c>
      <c r="B42" s="27"/>
      <c r="C42" s="28"/>
      <c r="D42" s="27"/>
      <c r="E42" s="28"/>
      <c r="F42" s="27"/>
      <c r="G42" s="28"/>
      <c r="H42" s="29"/>
      <c r="I42" s="30"/>
    </row>
    <row r="43" spans="1:9" s="2" customFormat="1" ht="20.25">
      <c r="A43" s="8" t="s">
        <v>38</v>
      </c>
      <c r="B43" s="9">
        <v>2</v>
      </c>
      <c r="C43" s="10">
        <v>120000</v>
      </c>
      <c r="D43" s="9">
        <v>2</v>
      </c>
      <c r="E43" s="10">
        <v>120000</v>
      </c>
      <c r="F43" s="9">
        <v>2</v>
      </c>
      <c r="G43" s="10">
        <v>120000</v>
      </c>
      <c r="H43" s="11">
        <f>SUM(B43,D43,F43)</f>
        <v>6</v>
      </c>
      <c r="I43" s="12">
        <f>SUM(C43,E43,G43)</f>
        <v>360000</v>
      </c>
    </row>
    <row r="44" spans="1:9" s="2" customFormat="1" ht="21" thickBot="1">
      <c r="A44" s="13"/>
      <c r="B44" s="31"/>
      <c r="C44" s="15"/>
      <c r="D44" s="31"/>
      <c r="E44" s="15"/>
      <c r="F44" s="31"/>
      <c r="G44" s="15"/>
      <c r="H44" s="32"/>
      <c r="I44" s="33"/>
    </row>
    <row r="45" spans="1:9" s="19" customFormat="1" ht="21.75" thickBot="1" thickTop="1">
      <c r="A45" s="16" t="s">
        <v>4</v>
      </c>
      <c r="B45" s="34">
        <f aca="true" t="shared" si="3" ref="B45:I45">SUM(B37,B39:B41,B43:B43)</f>
        <v>18</v>
      </c>
      <c r="C45" s="18">
        <f t="shared" si="3"/>
        <v>4420600</v>
      </c>
      <c r="D45" s="34">
        <f t="shared" si="3"/>
        <v>19</v>
      </c>
      <c r="E45" s="18">
        <f t="shared" si="3"/>
        <v>6410600</v>
      </c>
      <c r="F45" s="34">
        <f t="shared" si="3"/>
        <v>18</v>
      </c>
      <c r="G45" s="18">
        <f t="shared" si="3"/>
        <v>7110600</v>
      </c>
      <c r="H45" s="34">
        <f t="shared" si="3"/>
        <v>55</v>
      </c>
      <c r="I45" s="18">
        <f t="shared" si="3"/>
        <v>17941800</v>
      </c>
    </row>
    <row r="46" spans="1:9" s="19" customFormat="1" ht="21" thickTop="1">
      <c r="A46" s="20"/>
      <c r="B46" s="21"/>
      <c r="C46" s="22"/>
      <c r="D46" s="21"/>
      <c r="E46" s="22"/>
      <c r="F46" s="21"/>
      <c r="G46" s="22"/>
      <c r="H46" s="21"/>
      <c r="I46" s="22"/>
    </row>
    <row r="47" spans="1:9" s="19" customFormat="1" ht="20.25">
      <c r="A47" s="20"/>
      <c r="B47" s="21"/>
      <c r="C47" s="22"/>
      <c r="D47" s="21"/>
      <c r="E47" s="22"/>
      <c r="F47" s="21"/>
      <c r="G47" s="22"/>
      <c r="H47" s="21"/>
      <c r="I47" s="22"/>
    </row>
    <row r="48" s="2" customFormat="1" ht="20.25"/>
    <row r="49" s="2" customFormat="1" ht="20.25"/>
    <row r="50" spans="1:9" s="2" customFormat="1" ht="20.25">
      <c r="A50" s="274" t="s">
        <v>75</v>
      </c>
      <c r="B50" s="274"/>
      <c r="C50" s="274"/>
      <c r="D50" s="274"/>
      <c r="E50" s="274"/>
      <c r="F50" s="274"/>
      <c r="G50" s="274"/>
      <c r="H50" s="274"/>
      <c r="I50" s="274"/>
    </row>
    <row r="51" spans="1:9" s="2" customFormat="1" ht="20.25">
      <c r="A51" s="78"/>
      <c r="B51" s="78"/>
      <c r="C51" s="78"/>
      <c r="D51" s="78"/>
      <c r="E51" s="78"/>
      <c r="F51" s="78"/>
      <c r="G51" s="78"/>
      <c r="H51" s="78"/>
      <c r="I51" s="78"/>
    </row>
    <row r="52" spans="1:9" s="2" customFormat="1" ht="20.25">
      <c r="A52" s="78"/>
      <c r="B52" s="78"/>
      <c r="C52" s="78"/>
      <c r="D52" s="78"/>
      <c r="E52" s="78"/>
      <c r="F52" s="78"/>
      <c r="G52" s="78"/>
      <c r="H52" s="78"/>
      <c r="I52" s="78"/>
    </row>
    <row r="53" s="2" customFormat="1" ht="20.25"/>
    <row r="54" spans="1:15" s="2" customFormat="1" ht="20.25">
      <c r="A54" s="266" t="s">
        <v>0</v>
      </c>
      <c r="B54" s="266"/>
      <c r="C54" s="266"/>
      <c r="D54" s="266"/>
      <c r="E54" s="266"/>
      <c r="F54" s="266"/>
      <c r="G54" s="266"/>
      <c r="H54" s="266"/>
      <c r="I54" s="266"/>
      <c r="J54" s="3"/>
      <c r="K54" s="3"/>
      <c r="L54" s="3"/>
      <c r="M54" s="3"/>
      <c r="N54" s="3"/>
      <c r="O54" s="3"/>
    </row>
    <row r="55" spans="1:15" s="2" customFormat="1" ht="20.25">
      <c r="A55" s="266" t="s">
        <v>73</v>
      </c>
      <c r="B55" s="266"/>
      <c r="C55" s="266"/>
      <c r="D55" s="266"/>
      <c r="E55" s="266"/>
      <c r="F55" s="266"/>
      <c r="G55" s="266"/>
      <c r="H55" s="266"/>
      <c r="I55" s="266"/>
      <c r="J55" s="3"/>
      <c r="K55" s="3"/>
      <c r="L55" s="3"/>
      <c r="M55" s="3"/>
      <c r="N55" s="3"/>
      <c r="O55" s="3"/>
    </row>
    <row r="56" spans="1:15" s="2" customFormat="1" ht="20.25">
      <c r="A56" s="267" t="s">
        <v>22</v>
      </c>
      <c r="B56" s="267"/>
      <c r="C56" s="267"/>
      <c r="D56" s="267"/>
      <c r="E56" s="267"/>
      <c r="F56" s="267"/>
      <c r="G56" s="267"/>
      <c r="H56" s="267"/>
      <c r="I56" s="267"/>
      <c r="J56" s="3"/>
      <c r="K56" s="3"/>
      <c r="L56" s="3"/>
      <c r="M56" s="3"/>
      <c r="N56" s="3"/>
      <c r="O56" s="3"/>
    </row>
    <row r="57" spans="1:9" s="2" customFormat="1" ht="20.25">
      <c r="A57" s="268" t="s">
        <v>1</v>
      </c>
      <c r="B57" s="271" t="s">
        <v>24</v>
      </c>
      <c r="C57" s="272"/>
      <c r="D57" s="273" t="s">
        <v>32</v>
      </c>
      <c r="E57" s="273"/>
      <c r="F57" s="273" t="s">
        <v>72</v>
      </c>
      <c r="G57" s="273"/>
      <c r="H57" s="273" t="s">
        <v>25</v>
      </c>
      <c r="I57" s="273"/>
    </row>
    <row r="58" spans="1:9" s="2" customFormat="1" ht="20.25">
      <c r="A58" s="269"/>
      <c r="B58" s="84" t="s">
        <v>2</v>
      </c>
      <c r="C58" s="4" t="s">
        <v>3</v>
      </c>
      <c r="D58" s="84" t="s">
        <v>2</v>
      </c>
      <c r="E58" s="4" t="s">
        <v>3</v>
      </c>
      <c r="F58" s="84" t="s">
        <v>2</v>
      </c>
      <c r="G58" s="4" t="s">
        <v>3</v>
      </c>
      <c r="H58" s="84" t="s">
        <v>2</v>
      </c>
      <c r="I58" s="4" t="s">
        <v>3</v>
      </c>
    </row>
    <row r="59" spans="1:9" s="2" customFormat="1" ht="20.25">
      <c r="A59" s="270"/>
      <c r="B59" s="85" t="s">
        <v>6</v>
      </c>
      <c r="C59" s="5" t="s">
        <v>7</v>
      </c>
      <c r="D59" s="85" t="s">
        <v>6</v>
      </c>
      <c r="E59" s="5" t="s">
        <v>7</v>
      </c>
      <c r="F59" s="85" t="s">
        <v>6</v>
      </c>
      <c r="G59" s="5" t="s">
        <v>7</v>
      </c>
      <c r="H59" s="85" t="s">
        <v>6</v>
      </c>
      <c r="I59" s="5" t="s">
        <v>7</v>
      </c>
    </row>
    <row r="60" spans="1:12" s="2" customFormat="1" ht="20.25">
      <c r="A60" s="6" t="s">
        <v>39</v>
      </c>
      <c r="B60" s="7"/>
      <c r="C60" s="7"/>
      <c r="D60" s="7"/>
      <c r="E60" s="7"/>
      <c r="F60" s="7"/>
      <c r="G60" s="7"/>
      <c r="H60" s="7"/>
      <c r="I60" s="7"/>
      <c r="L60" s="24"/>
    </row>
    <row r="61" spans="1:12" s="2" customFormat="1" ht="20.25">
      <c r="A61" s="8" t="s">
        <v>59</v>
      </c>
      <c r="B61" s="9">
        <v>2</v>
      </c>
      <c r="C61" s="10">
        <v>140000</v>
      </c>
      <c r="D61" s="9">
        <v>2</v>
      </c>
      <c r="E61" s="10">
        <v>140000</v>
      </c>
      <c r="F61" s="9">
        <v>2</v>
      </c>
      <c r="G61" s="10">
        <v>140000</v>
      </c>
      <c r="H61" s="11">
        <f aca="true" t="shared" si="4" ref="H61:I63">SUM(B61,D61,F61)</f>
        <v>6</v>
      </c>
      <c r="I61" s="12">
        <f t="shared" si="4"/>
        <v>420000</v>
      </c>
      <c r="L61" s="24"/>
    </row>
    <row r="62" spans="1:12" s="2" customFormat="1" ht="20.25">
      <c r="A62" s="8" t="s">
        <v>60</v>
      </c>
      <c r="B62" s="9">
        <v>1</v>
      </c>
      <c r="C62" s="10">
        <v>5000000</v>
      </c>
      <c r="D62" s="9">
        <v>1</v>
      </c>
      <c r="E62" s="10">
        <v>5000000</v>
      </c>
      <c r="F62" s="9">
        <v>1</v>
      </c>
      <c r="G62" s="10">
        <v>5000000</v>
      </c>
      <c r="H62" s="11">
        <f t="shared" si="4"/>
        <v>3</v>
      </c>
      <c r="I62" s="12">
        <f t="shared" si="4"/>
        <v>15000000</v>
      </c>
      <c r="L62" s="24"/>
    </row>
    <row r="63" spans="1:12" s="2" customFormat="1" ht="20.25">
      <c r="A63" s="8" t="s">
        <v>61</v>
      </c>
      <c r="B63" s="9" t="s">
        <v>21</v>
      </c>
      <c r="C63" s="35" t="s">
        <v>21</v>
      </c>
      <c r="D63" s="9">
        <v>1</v>
      </c>
      <c r="E63" s="36">
        <v>1200000</v>
      </c>
      <c r="F63" s="9" t="s">
        <v>21</v>
      </c>
      <c r="G63" s="35" t="s">
        <v>21</v>
      </c>
      <c r="H63" s="11">
        <f t="shared" si="4"/>
        <v>1</v>
      </c>
      <c r="I63" s="12">
        <f>SUM(C63,E63,G63)</f>
        <v>1200000</v>
      </c>
      <c r="L63" s="24"/>
    </row>
    <row r="64" spans="1:9" s="38" customFormat="1" ht="20.25">
      <c r="A64" s="37"/>
      <c r="B64" s="27"/>
      <c r="C64" s="28"/>
      <c r="D64" s="27"/>
      <c r="E64" s="28"/>
      <c r="F64" s="27"/>
      <c r="G64" s="28"/>
      <c r="H64" s="29"/>
      <c r="I64" s="30"/>
    </row>
    <row r="65" spans="1:9" s="38" customFormat="1" ht="21" thickBot="1">
      <c r="A65" s="39"/>
      <c r="B65" s="40"/>
      <c r="C65" s="41"/>
      <c r="D65" s="40"/>
      <c r="E65" s="41"/>
      <c r="F65" s="40"/>
      <c r="G65" s="41"/>
      <c r="H65" s="42"/>
      <c r="I65" s="43"/>
    </row>
    <row r="66" spans="1:9" s="19" customFormat="1" ht="21.75" thickBot="1" thickTop="1">
      <c r="A66" s="16" t="s">
        <v>4</v>
      </c>
      <c r="B66" s="34">
        <f aca="true" t="shared" si="5" ref="B66:I66">SUM(B61:B65)</f>
        <v>3</v>
      </c>
      <c r="C66" s="18">
        <f t="shared" si="5"/>
        <v>5140000</v>
      </c>
      <c r="D66" s="34">
        <f t="shared" si="5"/>
        <v>4</v>
      </c>
      <c r="E66" s="18">
        <f t="shared" si="5"/>
        <v>6340000</v>
      </c>
      <c r="F66" s="34">
        <f t="shared" si="5"/>
        <v>3</v>
      </c>
      <c r="G66" s="18">
        <f t="shared" si="5"/>
        <v>5140000</v>
      </c>
      <c r="H66" s="34">
        <f t="shared" si="5"/>
        <v>10</v>
      </c>
      <c r="I66" s="18">
        <f t="shared" si="5"/>
        <v>16620000</v>
      </c>
    </row>
    <row r="67" s="38" customFormat="1" ht="21" thickTop="1"/>
    <row r="68" s="38" customFormat="1" ht="20.25"/>
    <row r="69" s="38" customFormat="1" ht="20.25"/>
    <row r="70" s="38" customFormat="1" ht="20.25"/>
    <row r="71" s="38" customFormat="1" ht="20.25"/>
    <row r="72" s="38" customFormat="1" ht="20.25"/>
    <row r="73" s="38" customFormat="1" ht="20.25"/>
    <row r="74" s="38" customFormat="1" ht="20.25"/>
    <row r="75" spans="1:9" s="38" customFormat="1" ht="20.25">
      <c r="A75" s="274" t="s">
        <v>76</v>
      </c>
      <c r="B75" s="274"/>
      <c r="C75" s="274"/>
      <c r="D75" s="274"/>
      <c r="E75" s="274"/>
      <c r="F75" s="274"/>
      <c r="G75" s="274"/>
      <c r="H75" s="274"/>
      <c r="I75" s="274"/>
    </row>
    <row r="76" spans="1:9" s="38" customFormat="1" ht="20.25">
      <c r="A76" s="78"/>
      <c r="B76" s="78"/>
      <c r="C76" s="78"/>
      <c r="D76" s="78"/>
      <c r="E76" s="78"/>
      <c r="F76" s="78"/>
      <c r="G76" s="78"/>
      <c r="H76" s="78"/>
      <c r="I76" s="78"/>
    </row>
    <row r="77" s="38" customFormat="1" ht="20.25"/>
    <row r="78" spans="1:15" s="2" customFormat="1" ht="20.25">
      <c r="A78" s="266" t="s">
        <v>0</v>
      </c>
      <c r="B78" s="266"/>
      <c r="C78" s="266"/>
      <c r="D78" s="266"/>
      <c r="E78" s="266"/>
      <c r="F78" s="266"/>
      <c r="G78" s="266"/>
      <c r="H78" s="266"/>
      <c r="I78" s="266"/>
      <c r="J78" s="3"/>
      <c r="K78" s="3"/>
      <c r="L78" s="3"/>
      <c r="M78" s="3"/>
      <c r="N78" s="3"/>
      <c r="O78" s="3"/>
    </row>
    <row r="79" spans="1:15" s="2" customFormat="1" ht="20.25">
      <c r="A79" s="266" t="s">
        <v>73</v>
      </c>
      <c r="B79" s="266"/>
      <c r="C79" s="266"/>
      <c r="D79" s="266"/>
      <c r="E79" s="266"/>
      <c r="F79" s="266"/>
      <c r="G79" s="266"/>
      <c r="H79" s="266"/>
      <c r="I79" s="266"/>
      <c r="J79" s="3"/>
      <c r="K79" s="3"/>
      <c r="L79" s="3"/>
      <c r="M79" s="3"/>
      <c r="N79" s="3"/>
      <c r="O79" s="3"/>
    </row>
    <row r="80" spans="1:15" s="2" customFormat="1" ht="20.25">
      <c r="A80" s="267" t="s">
        <v>22</v>
      </c>
      <c r="B80" s="267"/>
      <c r="C80" s="267"/>
      <c r="D80" s="267"/>
      <c r="E80" s="267"/>
      <c r="F80" s="267"/>
      <c r="G80" s="267"/>
      <c r="H80" s="267"/>
      <c r="I80" s="267"/>
      <c r="J80" s="3"/>
      <c r="K80" s="3"/>
      <c r="L80" s="3"/>
      <c r="M80" s="3"/>
      <c r="N80" s="3"/>
      <c r="O80" s="3"/>
    </row>
    <row r="81" spans="1:9" s="2" customFormat="1" ht="20.25">
      <c r="A81" s="268" t="s">
        <v>1</v>
      </c>
      <c r="B81" s="271" t="s">
        <v>24</v>
      </c>
      <c r="C81" s="272"/>
      <c r="D81" s="273" t="s">
        <v>32</v>
      </c>
      <c r="E81" s="273"/>
      <c r="F81" s="273" t="s">
        <v>72</v>
      </c>
      <c r="G81" s="273"/>
      <c r="H81" s="273" t="s">
        <v>25</v>
      </c>
      <c r="I81" s="273"/>
    </row>
    <row r="82" spans="1:9" s="2" customFormat="1" ht="20.25">
      <c r="A82" s="269"/>
      <c r="B82" s="84" t="s">
        <v>2</v>
      </c>
      <c r="C82" s="4" t="s">
        <v>3</v>
      </c>
      <c r="D82" s="84" t="s">
        <v>2</v>
      </c>
      <c r="E82" s="4" t="s">
        <v>3</v>
      </c>
      <c r="F82" s="84" t="s">
        <v>2</v>
      </c>
      <c r="G82" s="4" t="s">
        <v>3</v>
      </c>
      <c r="H82" s="84" t="s">
        <v>2</v>
      </c>
      <c r="I82" s="4" t="s">
        <v>3</v>
      </c>
    </row>
    <row r="83" spans="1:9" s="2" customFormat="1" ht="20.25">
      <c r="A83" s="270"/>
      <c r="B83" s="85" t="s">
        <v>6</v>
      </c>
      <c r="C83" s="5" t="s">
        <v>7</v>
      </c>
      <c r="D83" s="85" t="s">
        <v>6</v>
      </c>
      <c r="E83" s="5" t="s">
        <v>7</v>
      </c>
      <c r="F83" s="85" t="s">
        <v>6</v>
      </c>
      <c r="G83" s="5" t="s">
        <v>7</v>
      </c>
      <c r="H83" s="85" t="s">
        <v>6</v>
      </c>
      <c r="I83" s="5" t="s">
        <v>7</v>
      </c>
    </row>
    <row r="84" spans="1:12" s="2" customFormat="1" ht="20.25">
      <c r="A84" s="6" t="s">
        <v>40</v>
      </c>
      <c r="B84" s="44"/>
      <c r="C84" s="45"/>
      <c r="D84" s="44"/>
      <c r="E84" s="45"/>
      <c r="F84" s="44"/>
      <c r="G84" s="45"/>
      <c r="H84" s="46"/>
      <c r="I84" s="47"/>
      <c r="L84" s="24"/>
    </row>
    <row r="85" spans="1:12" s="2" customFormat="1" ht="20.25">
      <c r="A85" s="8" t="s">
        <v>41</v>
      </c>
      <c r="B85" s="48"/>
      <c r="C85" s="49"/>
      <c r="D85" s="48"/>
      <c r="E85" s="49"/>
      <c r="F85" s="48"/>
      <c r="G85" s="49"/>
      <c r="H85" s="50"/>
      <c r="I85" s="51"/>
      <c r="L85" s="24"/>
    </row>
    <row r="86" spans="1:12" s="2" customFormat="1" ht="20.25">
      <c r="A86" s="8" t="s">
        <v>11</v>
      </c>
      <c r="B86" s="48"/>
      <c r="C86" s="49"/>
      <c r="D86" s="48"/>
      <c r="E86" s="49"/>
      <c r="F86" s="48"/>
      <c r="G86" s="49"/>
      <c r="H86" s="50"/>
      <c r="I86" s="51"/>
      <c r="L86" s="24"/>
    </row>
    <row r="87" spans="1:12" s="38" customFormat="1" ht="20.25">
      <c r="A87" s="52" t="s">
        <v>42</v>
      </c>
      <c r="B87" s="9">
        <v>14</v>
      </c>
      <c r="C87" s="87">
        <v>53564000</v>
      </c>
      <c r="D87" s="9">
        <v>30</v>
      </c>
      <c r="E87" s="86">
        <v>112318000</v>
      </c>
      <c r="F87" s="9">
        <v>40</v>
      </c>
      <c r="G87" s="88">
        <v>156860000</v>
      </c>
      <c r="H87" s="11">
        <f>SUM(B87,D87,F87)</f>
        <v>84</v>
      </c>
      <c r="I87" s="12">
        <f>SUM(C87,E87,G87)</f>
        <v>322742000</v>
      </c>
      <c r="L87" s="53"/>
    </row>
    <row r="88" spans="1:12" s="38" customFormat="1" ht="20.25">
      <c r="A88" s="8" t="s">
        <v>17</v>
      </c>
      <c r="B88" s="27"/>
      <c r="C88" s="28"/>
      <c r="D88" s="27"/>
      <c r="E88" s="28"/>
      <c r="F88" s="27"/>
      <c r="G88" s="28"/>
      <c r="H88" s="29"/>
      <c r="I88" s="30"/>
      <c r="L88" s="53"/>
    </row>
    <row r="89" spans="1:12" s="38" customFormat="1" ht="20.25">
      <c r="A89" s="52" t="s">
        <v>43</v>
      </c>
      <c r="B89" s="9">
        <v>2</v>
      </c>
      <c r="C89" s="10">
        <v>696000</v>
      </c>
      <c r="D89" s="9">
        <v>2</v>
      </c>
      <c r="E89" s="10">
        <v>8650000</v>
      </c>
      <c r="F89" s="9">
        <v>17</v>
      </c>
      <c r="G89" s="89">
        <v>45840000</v>
      </c>
      <c r="H89" s="11">
        <f>SUM(B89,D89,F89)</f>
        <v>21</v>
      </c>
      <c r="I89" s="12">
        <f>SUM(C89,E89,G89)</f>
        <v>55186000</v>
      </c>
      <c r="L89" s="53"/>
    </row>
    <row r="90" spans="1:12" s="38" customFormat="1" ht="20.25">
      <c r="A90" s="26" t="s">
        <v>18</v>
      </c>
      <c r="B90" s="27"/>
      <c r="C90" s="28"/>
      <c r="D90" s="27"/>
      <c r="E90" s="28"/>
      <c r="F90" s="27"/>
      <c r="G90" s="28"/>
      <c r="H90" s="29"/>
      <c r="I90" s="30"/>
      <c r="L90" s="53"/>
    </row>
    <row r="91" spans="1:9" s="38" customFormat="1" ht="20.25">
      <c r="A91" s="52" t="s">
        <v>44</v>
      </c>
      <c r="B91" s="9">
        <v>1</v>
      </c>
      <c r="C91" s="10">
        <v>500000</v>
      </c>
      <c r="D91" s="9">
        <v>1</v>
      </c>
      <c r="E91" s="10">
        <v>500000</v>
      </c>
      <c r="F91" s="9">
        <v>1</v>
      </c>
      <c r="G91" s="10">
        <v>500000</v>
      </c>
      <c r="H91" s="11">
        <f>SUM(B91,D91,F91)</f>
        <v>3</v>
      </c>
      <c r="I91" s="12">
        <f>SUM(C91,E91,G91)</f>
        <v>1500000</v>
      </c>
    </row>
    <row r="92" spans="1:9" s="38" customFormat="1" ht="20.25">
      <c r="A92" s="26" t="s">
        <v>19</v>
      </c>
      <c r="B92" s="27"/>
      <c r="C92" s="28"/>
      <c r="D92" s="27"/>
      <c r="E92" s="28"/>
      <c r="F92" s="27"/>
      <c r="G92" s="28"/>
      <c r="H92" s="29"/>
      <c r="I92" s="30"/>
    </row>
    <row r="93" spans="1:9" s="38" customFormat="1" ht="20.25">
      <c r="A93" s="52" t="s">
        <v>45</v>
      </c>
      <c r="B93" s="9">
        <v>3</v>
      </c>
      <c r="C93" s="10">
        <v>5630000</v>
      </c>
      <c r="D93" s="9">
        <v>3</v>
      </c>
      <c r="E93" s="10">
        <v>5630000</v>
      </c>
      <c r="F93" s="9">
        <v>2</v>
      </c>
      <c r="G93" s="93">
        <v>2300000</v>
      </c>
      <c r="H93" s="11">
        <f>SUM(B93,D93,F93)</f>
        <v>8</v>
      </c>
      <c r="I93" s="12">
        <f>SUM(C93,E93,G93)</f>
        <v>13560000</v>
      </c>
    </row>
    <row r="94" spans="1:9" s="38" customFormat="1" ht="20.25">
      <c r="A94" s="8" t="s">
        <v>20</v>
      </c>
      <c r="B94" s="27"/>
      <c r="C94" s="28"/>
      <c r="D94" s="27"/>
      <c r="E94" s="28"/>
      <c r="F94" s="27"/>
      <c r="G94" s="28"/>
      <c r="H94" s="11"/>
      <c r="I94" s="30"/>
    </row>
    <row r="95" spans="1:9" s="38" customFormat="1" ht="20.25">
      <c r="A95" s="54" t="s">
        <v>46</v>
      </c>
      <c r="B95" s="9">
        <v>2</v>
      </c>
      <c r="C95" s="10">
        <v>1806000</v>
      </c>
      <c r="D95" s="9">
        <v>16</v>
      </c>
      <c r="E95" s="10">
        <v>8300000</v>
      </c>
      <c r="F95" s="9">
        <v>1</v>
      </c>
      <c r="G95" s="10">
        <v>500000</v>
      </c>
      <c r="H95" s="11">
        <f>SUM(B95,D95,F95)</f>
        <v>19</v>
      </c>
      <c r="I95" s="12">
        <f>SUM(C95,E95,G95)</f>
        <v>10606000</v>
      </c>
    </row>
    <row r="96" spans="1:9" s="38" customFormat="1" ht="21.75" customHeight="1">
      <c r="A96" s="55" t="s">
        <v>12</v>
      </c>
      <c r="B96" s="56"/>
      <c r="C96" s="57"/>
      <c r="D96" s="58"/>
      <c r="E96" s="57"/>
      <c r="F96" s="58"/>
      <c r="G96" s="59"/>
      <c r="H96" s="60"/>
      <c r="I96" s="61"/>
    </row>
    <row r="97" spans="1:9" s="38" customFormat="1" ht="21.75" customHeight="1">
      <c r="A97" s="62"/>
      <c r="B97" s="63"/>
      <c r="C97" s="64"/>
      <c r="D97" s="65"/>
      <c r="E97" s="64"/>
      <c r="F97" s="65"/>
      <c r="G97" s="64"/>
      <c r="H97" s="65"/>
      <c r="I97" s="64"/>
    </row>
    <row r="98" spans="1:9" s="38" customFormat="1" ht="21.75" customHeight="1">
      <c r="A98" s="80"/>
      <c r="B98" s="81"/>
      <c r="C98" s="82"/>
      <c r="D98" s="83"/>
      <c r="E98" s="82"/>
      <c r="F98" s="83"/>
      <c r="G98" s="82"/>
      <c r="H98" s="83"/>
      <c r="I98" s="82"/>
    </row>
    <row r="99" spans="1:9" s="38" customFormat="1" ht="21.75" customHeight="1">
      <c r="A99" s="274" t="s">
        <v>77</v>
      </c>
      <c r="B99" s="274"/>
      <c r="C99" s="274"/>
      <c r="D99" s="274"/>
      <c r="E99" s="274"/>
      <c r="F99" s="274"/>
      <c r="G99" s="274"/>
      <c r="H99" s="274"/>
      <c r="I99" s="274"/>
    </row>
    <row r="100" spans="1:9" s="38" customFormat="1" ht="21.75" customHeight="1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s="38" customFormat="1" ht="21.75" customHeight="1">
      <c r="A101" s="78"/>
      <c r="B101" s="78"/>
      <c r="C101" s="78"/>
      <c r="D101" s="78"/>
      <c r="E101" s="78"/>
      <c r="F101" s="78"/>
      <c r="G101" s="78"/>
      <c r="H101" s="78"/>
      <c r="I101" s="78"/>
    </row>
    <row r="102" s="38" customFormat="1" ht="21.75" customHeight="1"/>
    <row r="103" spans="1:15" s="2" customFormat="1" ht="20.25">
      <c r="A103" s="266" t="s">
        <v>0</v>
      </c>
      <c r="B103" s="266"/>
      <c r="C103" s="266"/>
      <c r="D103" s="266"/>
      <c r="E103" s="266"/>
      <c r="F103" s="266"/>
      <c r="G103" s="266"/>
      <c r="H103" s="266"/>
      <c r="I103" s="266"/>
      <c r="J103" s="3"/>
      <c r="K103" s="3"/>
      <c r="L103" s="3"/>
      <c r="M103" s="3"/>
      <c r="N103" s="3"/>
      <c r="O103" s="3"/>
    </row>
    <row r="104" spans="1:15" s="2" customFormat="1" ht="20.25">
      <c r="A104" s="266" t="s">
        <v>73</v>
      </c>
      <c r="B104" s="266"/>
      <c r="C104" s="266"/>
      <c r="D104" s="266"/>
      <c r="E104" s="266"/>
      <c r="F104" s="266"/>
      <c r="G104" s="266"/>
      <c r="H104" s="266"/>
      <c r="I104" s="266"/>
      <c r="J104" s="3"/>
      <c r="K104" s="3"/>
      <c r="L104" s="3"/>
      <c r="M104" s="3"/>
      <c r="N104" s="3"/>
      <c r="O104" s="3"/>
    </row>
    <row r="105" spans="1:15" s="2" customFormat="1" ht="20.25">
      <c r="A105" s="267" t="s">
        <v>22</v>
      </c>
      <c r="B105" s="267"/>
      <c r="C105" s="267"/>
      <c r="D105" s="267"/>
      <c r="E105" s="267"/>
      <c r="F105" s="267"/>
      <c r="G105" s="267"/>
      <c r="H105" s="267"/>
      <c r="I105" s="267"/>
      <c r="J105" s="3"/>
      <c r="K105" s="3"/>
      <c r="L105" s="3"/>
      <c r="M105" s="3"/>
      <c r="N105" s="3"/>
      <c r="O105" s="3"/>
    </row>
    <row r="106" spans="1:9" s="2" customFormat="1" ht="20.25">
      <c r="A106" s="268" t="s">
        <v>1</v>
      </c>
      <c r="B106" s="271" t="s">
        <v>24</v>
      </c>
      <c r="C106" s="272"/>
      <c r="D106" s="273" t="s">
        <v>32</v>
      </c>
      <c r="E106" s="273"/>
      <c r="F106" s="273" t="s">
        <v>72</v>
      </c>
      <c r="G106" s="273"/>
      <c r="H106" s="273" t="s">
        <v>25</v>
      </c>
      <c r="I106" s="273"/>
    </row>
    <row r="107" spans="1:9" s="2" customFormat="1" ht="20.25">
      <c r="A107" s="269"/>
      <c r="B107" s="84" t="s">
        <v>2</v>
      </c>
      <c r="C107" s="4" t="s">
        <v>3</v>
      </c>
      <c r="D107" s="84" t="s">
        <v>2</v>
      </c>
      <c r="E107" s="4" t="s">
        <v>3</v>
      </c>
      <c r="F107" s="84" t="s">
        <v>2</v>
      </c>
      <c r="G107" s="4" t="s">
        <v>3</v>
      </c>
      <c r="H107" s="84" t="s">
        <v>2</v>
      </c>
      <c r="I107" s="4" t="s">
        <v>3</v>
      </c>
    </row>
    <row r="108" spans="1:9" s="2" customFormat="1" ht="20.25">
      <c r="A108" s="270"/>
      <c r="B108" s="85" t="s">
        <v>6</v>
      </c>
      <c r="C108" s="5" t="s">
        <v>7</v>
      </c>
      <c r="D108" s="85" t="s">
        <v>6</v>
      </c>
      <c r="E108" s="5" t="s">
        <v>7</v>
      </c>
      <c r="F108" s="85" t="s">
        <v>6</v>
      </c>
      <c r="G108" s="5" t="s">
        <v>7</v>
      </c>
      <c r="H108" s="85" t="s">
        <v>6</v>
      </c>
      <c r="I108" s="5" t="s">
        <v>7</v>
      </c>
    </row>
    <row r="109" spans="1:12" s="38" customFormat="1" ht="20.25">
      <c r="A109" s="8" t="s">
        <v>47</v>
      </c>
      <c r="B109" s="9">
        <v>4</v>
      </c>
      <c r="C109" s="10">
        <v>1200000</v>
      </c>
      <c r="D109" s="9">
        <v>4</v>
      </c>
      <c r="E109" s="10">
        <v>1200000</v>
      </c>
      <c r="F109" s="9">
        <v>4</v>
      </c>
      <c r="G109" s="10">
        <v>1200000</v>
      </c>
      <c r="H109" s="11">
        <f>SUM(F109,D109,B109)</f>
        <v>12</v>
      </c>
      <c r="I109" s="12">
        <f>SUM(C109,E109,G109)</f>
        <v>3600000</v>
      </c>
      <c r="L109" s="53"/>
    </row>
    <row r="110" spans="1:12" s="38" customFormat="1" ht="20.25">
      <c r="A110" s="8" t="s">
        <v>48</v>
      </c>
      <c r="B110" s="9">
        <v>3</v>
      </c>
      <c r="C110" s="10">
        <v>700000</v>
      </c>
      <c r="D110" s="9">
        <v>1</v>
      </c>
      <c r="E110" s="10">
        <v>500000</v>
      </c>
      <c r="F110" s="9">
        <v>1</v>
      </c>
      <c r="G110" s="10">
        <v>500000</v>
      </c>
      <c r="H110" s="11">
        <f>SUM(F110,D110,B110)</f>
        <v>5</v>
      </c>
      <c r="I110" s="12">
        <f>SUM(C110,E110,G110)</f>
        <v>1700000</v>
      </c>
      <c r="L110" s="53"/>
    </row>
    <row r="111" spans="1:12" s="38" customFormat="1" ht="20.25">
      <c r="A111" s="8" t="s">
        <v>49</v>
      </c>
      <c r="B111" s="9" t="s">
        <v>21</v>
      </c>
      <c r="C111" s="35" t="s">
        <v>21</v>
      </c>
      <c r="D111" s="9">
        <v>12</v>
      </c>
      <c r="E111" s="10">
        <v>10770000</v>
      </c>
      <c r="F111" s="9">
        <v>5</v>
      </c>
      <c r="G111" s="10">
        <v>3370000</v>
      </c>
      <c r="H111" s="11">
        <f>SUM(F111,D111,B111)</f>
        <v>17</v>
      </c>
      <c r="I111" s="119">
        <v>14140000</v>
      </c>
      <c r="L111" s="53"/>
    </row>
    <row r="112" spans="1:12" s="38" customFormat="1" ht="20.25">
      <c r="A112" s="8" t="s">
        <v>13</v>
      </c>
      <c r="B112" s="66"/>
      <c r="C112" s="28"/>
      <c r="D112" s="66"/>
      <c r="E112" s="28"/>
      <c r="F112" s="66"/>
      <c r="G112" s="28"/>
      <c r="H112" s="67"/>
      <c r="I112" s="28"/>
      <c r="L112" s="53"/>
    </row>
    <row r="113" spans="1:9" s="38" customFormat="1" ht="21" thickBot="1">
      <c r="A113" s="55"/>
      <c r="B113" s="56"/>
      <c r="C113" s="41"/>
      <c r="D113" s="58"/>
      <c r="E113" s="41"/>
      <c r="F113" s="58"/>
      <c r="G113" s="41"/>
      <c r="H113" s="60"/>
      <c r="I113" s="41"/>
    </row>
    <row r="114" spans="1:9" s="23" customFormat="1" ht="21.75" thickBot="1" thickTop="1">
      <c r="A114" s="16" t="s">
        <v>4</v>
      </c>
      <c r="B114" s="34">
        <f aca="true" t="shared" si="6" ref="B114:G114">SUM(B95:B111,B87:B93)</f>
        <v>29</v>
      </c>
      <c r="C114" s="113">
        <f t="shared" si="6"/>
        <v>64096000</v>
      </c>
      <c r="D114" s="112">
        <f t="shared" si="6"/>
        <v>69</v>
      </c>
      <c r="E114" s="113">
        <f t="shared" si="6"/>
        <v>147868000</v>
      </c>
      <c r="F114" s="112">
        <f t="shared" si="6"/>
        <v>71</v>
      </c>
      <c r="G114" s="113">
        <f t="shared" si="6"/>
        <v>211070000</v>
      </c>
      <c r="H114" s="112">
        <f>SUM(F114,D114,B114)</f>
        <v>169</v>
      </c>
      <c r="I114" s="113">
        <f>SUM(C114,E114,G114)</f>
        <v>423034000</v>
      </c>
    </row>
    <row r="115" spans="1:9" s="23" customFormat="1" ht="21" thickTop="1">
      <c r="A115" s="68"/>
      <c r="B115" s="69"/>
      <c r="C115" s="70"/>
      <c r="D115" s="69"/>
      <c r="E115" s="70"/>
      <c r="F115" s="69"/>
      <c r="G115" s="70"/>
      <c r="H115" s="69"/>
      <c r="I115" s="70"/>
    </row>
    <row r="116" spans="1:9" s="23" customFormat="1" ht="20.25">
      <c r="A116" s="68"/>
      <c r="B116" s="69"/>
      <c r="C116" s="70"/>
      <c r="D116" s="69"/>
      <c r="E116" s="70"/>
      <c r="F116" s="69"/>
      <c r="G116" s="70"/>
      <c r="H116" s="69"/>
      <c r="I116" s="70"/>
    </row>
    <row r="117" spans="1:9" s="23" customFormat="1" ht="20.25">
      <c r="A117" s="68"/>
      <c r="B117" s="69"/>
      <c r="C117" s="70"/>
      <c r="D117" s="69"/>
      <c r="E117" s="70"/>
      <c r="F117" s="69"/>
      <c r="G117" s="70"/>
      <c r="H117" s="69"/>
      <c r="I117" s="70"/>
    </row>
    <row r="118" spans="1:9" s="23" customFormat="1" ht="20.25">
      <c r="A118" s="68"/>
      <c r="B118" s="69"/>
      <c r="C118" s="70"/>
      <c r="D118" s="69"/>
      <c r="E118" s="70"/>
      <c r="F118" s="69"/>
      <c r="G118" s="70"/>
      <c r="H118" s="69"/>
      <c r="I118" s="70"/>
    </row>
    <row r="119" spans="1:9" s="23" customFormat="1" ht="20.25">
      <c r="A119" s="68"/>
      <c r="B119" s="69"/>
      <c r="C119" s="70"/>
      <c r="D119" s="69"/>
      <c r="E119" s="70"/>
      <c r="F119" s="69"/>
      <c r="G119" s="70"/>
      <c r="H119" s="69"/>
      <c r="I119" s="70"/>
    </row>
    <row r="120" spans="1:9" s="23" customFormat="1" ht="20.25">
      <c r="A120" s="68"/>
      <c r="B120" s="69"/>
      <c r="C120" s="70"/>
      <c r="D120" s="69"/>
      <c r="E120" s="70"/>
      <c r="F120" s="69"/>
      <c r="G120" s="70"/>
      <c r="H120" s="69"/>
      <c r="I120" s="70"/>
    </row>
    <row r="121" spans="1:9" s="23" customFormat="1" ht="20.25">
      <c r="A121" s="68"/>
      <c r="B121" s="69"/>
      <c r="C121" s="70"/>
      <c r="D121" s="69"/>
      <c r="E121" s="70"/>
      <c r="F121" s="69"/>
      <c r="G121" s="70"/>
      <c r="H121" s="69"/>
      <c r="I121" s="70"/>
    </row>
    <row r="122" spans="1:9" s="23" customFormat="1" ht="20.25">
      <c r="A122" s="68"/>
      <c r="B122" s="69"/>
      <c r="C122" s="70"/>
      <c r="D122" s="69"/>
      <c r="E122" s="70"/>
      <c r="F122" s="69"/>
      <c r="G122" s="70"/>
      <c r="H122" s="69"/>
      <c r="I122" s="70"/>
    </row>
    <row r="123" spans="1:9" s="23" customFormat="1" ht="20.25">
      <c r="A123" s="68"/>
      <c r="B123" s="69"/>
      <c r="C123" s="70"/>
      <c r="D123" s="69"/>
      <c r="E123" s="70"/>
      <c r="F123" s="69"/>
      <c r="G123" s="70"/>
      <c r="H123" s="69"/>
      <c r="I123" s="70"/>
    </row>
    <row r="124" spans="1:9" s="23" customFormat="1" ht="20.25">
      <c r="A124" s="274" t="s">
        <v>78</v>
      </c>
      <c r="B124" s="274"/>
      <c r="C124" s="274"/>
      <c r="D124" s="274"/>
      <c r="E124" s="274"/>
      <c r="F124" s="274"/>
      <c r="G124" s="274"/>
      <c r="H124" s="274"/>
      <c r="I124" s="274"/>
    </row>
    <row r="125" s="23" customFormat="1" ht="20.25"/>
    <row r="126" s="23" customFormat="1" ht="20.25"/>
    <row r="127" s="23" customFormat="1" ht="20.25"/>
    <row r="128" s="23" customFormat="1" ht="20.25"/>
    <row r="129" spans="1:15" s="2" customFormat="1" ht="20.25">
      <c r="A129" s="266" t="s">
        <v>0</v>
      </c>
      <c r="B129" s="266"/>
      <c r="C129" s="266"/>
      <c r="D129" s="266"/>
      <c r="E129" s="266"/>
      <c r="F129" s="266"/>
      <c r="G129" s="266"/>
      <c r="H129" s="266"/>
      <c r="I129" s="266"/>
      <c r="J129" s="3"/>
      <c r="K129" s="3"/>
      <c r="L129" s="3"/>
      <c r="M129" s="3"/>
      <c r="N129" s="3"/>
      <c r="O129" s="3"/>
    </row>
    <row r="130" spans="1:15" s="2" customFormat="1" ht="20.25">
      <c r="A130" s="266" t="s">
        <v>73</v>
      </c>
      <c r="B130" s="266"/>
      <c r="C130" s="266"/>
      <c r="D130" s="266"/>
      <c r="E130" s="266"/>
      <c r="F130" s="266"/>
      <c r="G130" s="266"/>
      <c r="H130" s="266"/>
      <c r="I130" s="266"/>
      <c r="J130" s="3"/>
      <c r="K130" s="3"/>
      <c r="L130" s="3"/>
      <c r="M130" s="3"/>
      <c r="N130" s="3"/>
      <c r="O130" s="3"/>
    </row>
    <row r="131" spans="1:15" s="2" customFormat="1" ht="20.25">
      <c r="A131" s="267" t="s">
        <v>22</v>
      </c>
      <c r="B131" s="267"/>
      <c r="C131" s="267"/>
      <c r="D131" s="267"/>
      <c r="E131" s="267"/>
      <c r="F131" s="267"/>
      <c r="G131" s="267"/>
      <c r="H131" s="267"/>
      <c r="I131" s="267"/>
      <c r="J131" s="3"/>
      <c r="K131" s="3"/>
      <c r="L131" s="3"/>
      <c r="M131" s="3"/>
      <c r="N131" s="3"/>
      <c r="O131" s="3"/>
    </row>
    <row r="132" spans="1:9" s="2" customFormat="1" ht="20.25">
      <c r="A132" s="268" t="s">
        <v>1</v>
      </c>
      <c r="B132" s="271" t="s">
        <v>24</v>
      </c>
      <c r="C132" s="272"/>
      <c r="D132" s="273" t="s">
        <v>32</v>
      </c>
      <c r="E132" s="273"/>
      <c r="F132" s="273" t="s">
        <v>72</v>
      </c>
      <c r="G132" s="273"/>
      <c r="H132" s="273" t="s">
        <v>25</v>
      </c>
      <c r="I132" s="273"/>
    </row>
    <row r="133" spans="1:9" s="2" customFormat="1" ht="20.25">
      <c r="A133" s="269"/>
      <c r="B133" s="102" t="s">
        <v>2</v>
      </c>
      <c r="C133" s="4" t="s">
        <v>3</v>
      </c>
      <c r="D133" s="102" t="s">
        <v>2</v>
      </c>
      <c r="E133" s="4" t="s">
        <v>3</v>
      </c>
      <c r="F133" s="102" t="s">
        <v>2</v>
      </c>
      <c r="G133" s="4" t="s">
        <v>3</v>
      </c>
      <c r="H133" s="102" t="s">
        <v>2</v>
      </c>
      <c r="I133" s="4" t="s">
        <v>3</v>
      </c>
    </row>
    <row r="134" spans="1:9" s="2" customFormat="1" ht="20.25">
      <c r="A134" s="270"/>
      <c r="B134" s="103" t="s">
        <v>6</v>
      </c>
      <c r="C134" s="5" t="s">
        <v>7</v>
      </c>
      <c r="D134" s="103" t="s">
        <v>6</v>
      </c>
      <c r="E134" s="5" t="s">
        <v>7</v>
      </c>
      <c r="F134" s="103" t="s">
        <v>6</v>
      </c>
      <c r="G134" s="5" t="s">
        <v>7</v>
      </c>
      <c r="H134" s="103" t="s">
        <v>6</v>
      </c>
      <c r="I134" s="5" t="s">
        <v>7</v>
      </c>
    </row>
    <row r="135" spans="1:12" s="2" customFormat="1" ht="20.25">
      <c r="A135" s="6" t="s">
        <v>62</v>
      </c>
      <c r="B135" s="97"/>
      <c r="C135" s="97"/>
      <c r="D135" s="97"/>
      <c r="E135" s="97"/>
      <c r="F135" s="97"/>
      <c r="G135" s="97"/>
      <c r="H135" s="97"/>
      <c r="I135" s="97"/>
      <c r="L135" s="24"/>
    </row>
    <row r="136" spans="1:12" s="38" customFormat="1" ht="20.25">
      <c r="A136" s="8" t="s">
        <v>50</v>
      </c>
      <c r="B136" s="9">
        <v>1</v>
      </c>
      <c r="C136" s="10">
        <v>50000</v>
      </c>
      <c r="D136" s="9">
        <v>1</v>
      </c>
      <c r="E136" s="10">
        <v>50000</v>
      </c>
      <c r="F136" s="9">
        <v>1</v>
      </c>
      <c r="G136" s="10">
        <v>50000</v>
      </c>
      <c r="H136" s="11">
        <f aca="true" t="shared" si="7" ref="H136:I138">SUM(B136,D136,F136)</f>
        <v>3</v>
      </c>
      <c r="I136" s="12">
        <f t="shared" si="7"/>
        <v>150000</v>
      </c>
      <c r="L136" s="53"/>
    </row>
    <row r="137" spans="1:12" s="38" customFormat="1" ht="20.25">
      <c r="A137" s="8" t="s">
        <v>66</v>
      </c>
      <c r="B137" s="9">
        <v>3</v>
      </c>
      <c r="C137" s="10">
        <v>230000</v>
      </c>
      <c r="D137" s="9">
        <v>2</v>
      </c>
      <c r="E137" s="10">
        <v>130000</v>
      </c>
      <c r="F137" s="9">
        <v>2</v>
      </c>
      <c r="G137" s="10">
        <v>130000</v>
      </c>
      <c r="H137" s="11">
        <f t="shared" si="7"/>
        <v>7</v>
      </c>
      <c r="I137" s="12">
        <f t="shared" si="7"/>
        <v>490000</v>
      </c>
      <c r="L137" s="53"/>
    </row>
    <row r="138" spans="1:12" s="38" customFormat="1" ht="20.25">
      <c r="A138" s="8" t="s">
        <v>67</v>
      </c>
      <c r="B138" s="9">
        <v>1</v>
      </c>
      <c r="C138" s="10">
        <v>350000</v>
      </c>
      <c r="D138" s="9"/>
      <c r="E138" s="10"/>
      <c r="F138" s="9"/>
      <c r="G138" s="10"/>
      <c r="H138" s="11">
        <f t="shared" si="7"/>
        <v>1</v>
      </c>
      <c r="I138" s="12">
        <f t="shared" si="7"/>
        <v>350000</v>
      </c>
      <c r="L138" s="53"/>
    </row>
    <row r="139" spans="1:12" s="38" customFormat="1" ht="20.25">
      <c r="A139" s="8" t="s">
        <v>14</v>
      </c>
      <c r="B139" s="27"/>
      <c r="C139" s="28"/>
      <c r="D139" s="27"/>
      <c r="E139" s="28"/>
      <c r="F139" s="27"/>
      <c r="G139" s="28"/>
      <c r="H139" s="29"/>
      <c r="I139" s="30"/>
      <c r="L139" s="53"/>
    </row>
    <row r="140" spans="1:9" s="38" customFormat="1" ht="20.25">
      <c r="A140" s="8" t="s">
        <v>68</v>
      </c>
      <c r="B140" s="9">
        <v>4</v>
      </c>
      <c r="C140" s="10">
        <v>5985000</v>
      </c>
      <c r="D140" s="9">
        <v>3</v>
      </c>
      <c r="E140" s="10">
        <v>4000000</v>
      </c>
      <c r="F140" s="9">
        <v>2</v>
      </c>
      <c r="G140" s="10">
        <v>1500000</v>
      </c>
      <c r="H140" s="11">
        <f>SUM(B140,D140,F140)</f>
        <v>9</v>
      </c>
      <c r="I140" s="12">
        <f>SUM(C140,E140,G140)</f>
        <v>11485000</v>
      </c>
    </row>
    <row r="141" spans="1:9" s="38" customFormat="1" ht="20.25">
      <c r="A141" s="26" t="s">
        <v>15</v>
      </c>
      <c r="B141" s="27"/>
      <c r="C141" s="28"/>
      <c r="D141" s="27"/>
      <c r="E141" s="28"/>
      <c r="F141" s="27"/>
      <c r="G141" s="28"/>
      <c r="H141" s="29"/>
      <c r="I141" s="30"/>
    </row>
    <row r="142" spans="1:9" s="38" customFormat="1" ht="20.25">
      <c r="A142" s="8" t="s">
        <v>69</v>
      </c>
      <c r="B142" s="9">
        <v>16</v>
      </c>
      <c r="C142" s="10">
        <v>790000</v>
      </c>
      <c r="D142" s="9">
        <v>16</v>
      </c>
      <c r="E142" s="10">
        <v>790000</v>
      </c>
      <c r="F142" s="9">
        <v>16</v>
      </c>
      <c r="G142" s="10">
        <v>790000</v>
      </c>
      <c r="H142" s="11">
        <f>SUM(B142,D142,F142)</f>
        <v>48</v>
      </c>
      <c r="I142" s="12">
        <f>SUM(C142,E142,G142)</f>
        <v>2370000</v>
      </c>
    </row>
    <row r="143" spans="1:9" s="38" customFormat="1" ht="20.25">
      <c r="A143" s="26" t="s">
        <v>63</v>
      </c>
      <c r="B143" s="27"/>
      <c r="C143" s="28"/>
      <c r="D143" s="27"/>
      <c r="E143" s="28"/>
      <c r="F143" s="27"/>
      <c r="G143" s="28"/>
      <c r="H143" s="29"/>
      <c r="I143" s="30"/>
    </row>
    <row r="144" spans="1:9" s="38" customFormat="1" ht="20.25">
      <c r="A144" s="8" t="s">
        <v>70</v>
      </c>
      <c r="B144" s="9">
        <v>1</v>
      </c>
      <c r="C144" s="10">
        <v>20000</v>
      </c>
      <c r="D144" s="9">
        <v>1</v>
      </c>
      <c r="E144" s="10">
        <v>20000</v>
      </c>
      <c r="F144" s="9">
        <v>1</v>
      </c>
      <c r="G144" s="10">
        <v>20000</v>
      </c>
      <c r="H144" s="11">
        <f>SUM(B144,D144,F144)</f>
        <v>3</v>
      </c>
      <c r="I144" s="12">
        <f>SUM(C144,E144,G144)</f>
        <v>60000</v>
      </c>
    </row>
    <row r="145" spans="1:9" s="38" customFormat="1" ht="21" thickBot="1">
      <c r="A145" s="13"/>
      <c r="B145" s="40"/>
      <c r="C145" s="41"/>
      <c r="D145" s="40"/>
      <c r="E145" s="41"/>
      <c r="F145" s="40"/>
      <c r="G145" s="41"/>
      <c r="H145" s="42"/>
      <c r="I145" s="43"/>
    </row>
    <row r="146" spans="1:9" s="23" customFormat="1" ht="21.75" thickBot="1" thickTop="1">
      <c r="A146" s="16" t="s">
        <v>4</v>
      </c>
      <c r="B146" s="34">
        <f aca="true" t="shared" si="8" ref="B146:I146">SUM(B136:B138,B140,B142,B144)</f>
        <v>26</v>
      </c>
      <c r="C146" s="18">
        <f t="shared" si="8"/>
        <v>7425000</v>
      </c>
      <c r="D146" s="34">
        <f t="shared" si="8"/>
        <v>23</v>
      </c>
      <c r="E146" s="18">
        <f t="shared" si="8"/>
        <v>4990000</v>
      </c>
      <c r="F146" s="34">
        <f t="shared" si="8"/>
        <v>22</v>
      </c>
      <c r="G146" s="18">
        <f t="shared" si="8"/>
        <v>2490000</v>
      </c>
      <c r="H146" s="34">
        <f t="shared" si="8"/>
        <v>71</v>
      </c>
      <c r="I146" s="18">
        <f t="shared" si="8"/>
        <v>14905000</v>
      </c>
    </row>
    <row r="147" spans="1:9" s="23" customFormat="1" ht="21" thickTop="1">
      <c r="A147" s="68"/>
      <c r="B147" s="69"/>
      <c r="C147" s="70"/>
      <c r="D147" s="69"/>
      <c r="E147" s="70"/>
      <c r="F147" s="69"/>
      <c r="G147" s="70"/>
      <c r="H147" s="69"/>
      <c r="I147" s="70"/>
    </row>
    <row r="148" spans="1:9" s="23" customFormat="1" ht="20.25">
      <c r="A148" s="68"/>
      <c r="B148" s="69"/>
      <c r="C148" s="70"/>
      <c r="D148" s="69"/>
      <c r="E148" s="70"/>
      <c r="F148" s="69"/>
      <c r="G148" s="70"/>
      <c r="H148" s="69"/>
      <c r="I148" s="70"/>
    </row>
    <row r="149" spans="1:9" s="23" customFormat="1" ht="20.25">
      <c r="A149" s="274" t="s">
        <v>79</v>
      </c>
      <c r="B149" s="274"/>
      <c r="C149" s="274"/>
      <c r="D149" s="274"/>
      <c r="E149" s="274"/>
      <c r="F149" s="274"/>
      <c r="G149" s="274"/>
      <c r="H149" s="274"/>
      <c r="I149" s="274"/>
    </row>
    <row r="150" s="38" customFormat="1" ht="20.25"/>
    <row r="151" spans="1:15" s="2" customFormat="1" ht="20.25">
      <c r="A151" s="266" t="s">
        <v>0</v>
      </c>
      <c r="B151" s="266"/>
      <c r="C151" s="266"/>
      <c r="D151" s="266"/>
      <c r="E151" s="266"/>
      <c r="F151" s="266"/>
      <c r="G151" s="266"/>
      <c r="H151" s="266"/>
      <c r="I151" s="266"/>
      <c r="J151" s="3"/>
      <c r="K151" s="3"/>
      <c r="L151" s="3"/>
      <c r="M151" s="3"/>
      <c r="N151" s="3"/>
      <c r="O151" s="3"/>
    </row>
    <row r="152" spans="1:15" s="2" customFormat="1" ht="20.25">
      <c r="A152" s="266" t="s">
        <v>73</v>
      </c>
      <c r="B152" s="266"/>
      <c r="C152" s="266"/>
      <c r="D152" s="266"/>
      <c r="E152" s="266"/>
      <c r="F152" s="266"/>
      <c r="G152" s="266"/>
      <c r="H152" s="266"/>
      <c r="I152" s="266"/>
      <c r="J152" s="3"/>
      <c r="K152" s="3"/>
      <c r="L152" s="3"/>
      <c r="M152" s="3"/>
      <c r="N152" s="3"/>
      <c r="O152" s="3"/>
    </row>
    <row r="153" spans="1:15" s="2" customFormat="1" ht="20.25">
      <c r="A153" s="267" t="s">
        <v>22</v>
      </c>
      <c r="B153" s="267"/>
      <c r="C153" s="267"/>
      <c r="D153" s="267"/>
      <c r="E153" s="267"/>
      <c r="F153" s="267"/>
      <c r="G153" s="267"/>
      <c r="H153" s="267"/>
      <c r="I153" s="267"/>
      <c r="J153" s="3"/>
      <c r="K153" s="3"/>
      <c r="L153" s="3"/>
      <c r="M153" s="3"/>
      <c r="N153" s="3"/>
      <c r="O153" s="3"/>
    </row>
    <row r="154" spans="1:9" s="2" customFormat="1" ht="20.25">
      <c r="A154" s="268" t="s">
        <v>1</v>
      </c>
      <c r="B154" s="271" t="s">
        <v>24</v>
      </c>
      <c r="C154" s="272"/>
      <c r="D154" s="273" t="s">
        <v>32</v>
      </c>
      <c r="E154" s="273"/>
      <c r="F154" s="273" t="s">
        <v>72</v>
      </c>
      <c r="G154" s="273"/>
      <c r="H154" s="273" t="s">
        <v>25</v>
      </c>
      <c r="I154" s="273"/>
    </row>
    <row r="155" spans="1:9" s="2" customFormat="1" ht="20.25">
      <c r="A155" s="269"/>
      <c r="B155" s="102" t="s">
        <v>2</v>
      </c>
      <c r="C155" s="4" t="s">
        <v>3</v>
      </c>
      <c r="D155" s="102" t="s">
        <v>2</v>
      </c>
      <c r="E155" s="4" t="s">
        <v>3</v>
      </c>
      <c r="F155" s="102" t="s">
        <v>2</v>
      </c>
      <c r="G155" s="4" t="s">
        <v>3</v>
      </c>
      <c r="H155" s="102" t="s">
        <v>2</v>
      </c>
      <c r="I155" s="4" t="s">
        <v>3</v>
      </c>
    </row>
    <row r="156" spans="1:9" s="2" customFormat="1" ht="20.25">
      <c r="A156" s="270"/>
      <c r="B156" s="103" t="s">
        <v>6</v>
      </c>
      <c r="C156" s="5" t="s">
        <v>7</v>
      </c>
      <c r="D156" s="103" t="s">
        <v>6</v>
      </c>
      <c r="E156" s="5" t="s">
        <v>7</v>
      </c>
      <c r="F156" s="103" t="s">
        <v>6</v>
      </c>
      <c r="G156" s="5" t="s">
        <v>7</v>
      </c>
      <c r="H156" s="103" t="s">
        <v>6</v>
      </c>
      <c r="I156" s="5" t="s">
        <v>7</v>
      </c>
    </row>
    <row r="157" spans="1:9" s="2" customFormat="1" ht="20.25">
      <c r="A157" s="6" t="s">
        <v>51</v>
      </c>
      <c r="B157" s="97"/>
      <c r="C157" s="96"/>
      <c r="D157" s="96"/>
      <c r="E157" s="96"/>
      <c r="F157" s="96"/>
      <c r="G157" s="96"/>
      <c r="H157" s="96"/>
      <c r="I157" s="96"/>
    </row>
    <row r="158" spans="1:9" s="38" customFormat="1" ht="20.25">
      <c r="A158" s="8" t="s">
        <v>52</v>
      </c>
      <c r="B158" s="9">
        <v>1</v>
      </c>
      <c r="C158" s="10">
        <v>100000</v>
      </c>
      <c r="D158" s="9">
        <v>2</v>
      </c>
      <c r="E158" s="10">
        <v>400000</v>
      </c>
      <c r="F158" s="9">
        <v>1</v>
      </c>
      <c r="G158" s="10">
        <v>100000</v>
      </c>
      <c r="H158" s="11">
        <f aca="true" t="shared" si="9" ref="H158:I160">SUM(B158,D158,F158)</f>
        <v>4</v>
      </c>
      <c r="I158" s="12">
        <f t="shared" si="9"/>
        <v>600000</v>
      </c>
    </row>
    <row r="159" spans="1:9" s="38" customFormat="1" ht="20.25">
      <c r="A159" s="8" t="s">
        <v>53</v>
      </c>
      <c r="B159" s="9">
        <v>1</v>
      </c>
      <c r="C159" s="10">
        <v>100000</v>
      </c>
      <c r="D159" s="9">
        <v>1</v>
      </c>
      <c r="E159" s="10">
        <v>100000</v>
      </c>
      <c r="F159" s="9">
        <v>1</v>
      </c>
      <c r="G159" s="10">
        <v>100000</v>
      </c>
      <c r="H159" s="11">
        <f t="shared" si="9"/>
        <v>3</v>
      </c>
      <c r="I159" s="12">
        <f t="shared" si="9"/>
        <v>300000</v>
      </c>
    </row>
    <row r="160" spans="1:9" s="38" customFormat="1" ht="20.25">
      <c r="A160" s="8" t="s">
        <v>54</v>
      </c>
      <c r="B160" s="9">
        <v>1</v>
      </c>
      <c r="C160" s="10">
        <v>10000000</v>
      </c>
      <c r="D160" s="9">
        <v>2</v>
      </c>
      <c r="E160" s="10">
        <v>550000</v>
      </c>
      <c r="F160" s="9">
        <v>3</v>
      </c>
      <c r="G160" s="10">
        <v>5700000</v>
      </c>
      <c r="H160" s="11">
        <f t="shared" si="9"/>
        <v>6</v>
      </c>
      <c r="I160" s="12">
        <f t="shared" si="9"/>
        <v>16250000</v>
      </c>
    </row>
    <row r="161" spans="1:9" s="38" customFormat="1" ht="21" thickBot="1">
      <c r="A161" s="55" t="s">
        <v>16</v>
      </c>
      <c r="B161" s="40"/>
      <c r="C161" s="41"/>
      <c r="D161" s="40"/>
      <c r="E161" s="41"/>
      <c r="F161" s="40"/>
      <c r="G161" s="41"/>
      <c r="H161" s="42"/>
      <c r="I161" s="43"/>
    </row>
    <row r="162" spans="1:9" s="38" customFormat="1" ht="21.75" thickBot="1" thickTop="1">
      <c r="A162" s="16" t="s">
        <v>4</v>
      </c>
      <c r="B162" s="34">
        <f aca="true" t="shared" si="10" ref="B162:I162">SUM(B158:B161)</f>
        <v>3</v>
      </c>
      <c r="C162" s="18">
        <f t="shared" si="10"/>
        <v>10200000</v>
      </c>
      <c r="D162" s="34">
        <f t="shared" si="10"/>
        <v>5</v>
      </c>
      <c r="E162" s="18">
        <f t="shared" si="10"/>
        <v>1050000</v>
      </c>
      <c r="F162" s="34">
        <f t="shared" si="10"/>
        <v>5</v>
      </c>
      <c r="G162" s="18">
        <f t="shared" si="10"/>
        <v>5900000</v>
      </c>
      <c r="H162" s="34">
        <f t="shared" si="10"/>
        <v>13</v>
      </c>
      <c r="I162" s="18">
        <f t="shared" si="10"/>
        <v>17150000</v>
      </c>
    </row>
    <row r="163" spans="1:9" s="38" customFormat="1" ht="21" thickTop="1">
      <c r="A163" s="4"/>
      <c r="B163" s="106"/>
      <c r="C163" s="94"/>
      <c r="D163" s="92"/>
      <c r="E163" s="94"/>
      <c r="F163" s="92"/>
      <c r="G163" s="94"/>
      <c r="H163" s="92"/>
      <c r="I163" s="94"/>
    </row>
    <row r="164" spans="1:9" s="38" customFormat="1" ht="20.25">
      <c r="A164" s="71" t="s">
        <v>55</v>
      </c>
      <c r="B164" s="107"/>
      <c r="C164" s="108"/>
      <c r="D164" s="107"/>
      <c r="E164" s="108"/>
      <c r="F164" s="107"/>
      <c r="G164" s="108"/>
      <c r="H164" s="109"/>
      <c r="I164" s="110"/>
    </row>
    <row r="165" spans="1:9" s="38" customFormat="1" ht="20.25">
      <c r="A165" s="8" t="s">
        <v>56</v>
      </c>
      <c r="B165" s="9">
        <v>2</v>
      </c>
      <c r="C165" s="10">
        <v>130000</v>
      </c>
      <c r="D165" s="9">
        <v>2</v>
      </c>
      <c r="E165" s="10">
        <v>130000</v>
      </c>
      <c r="F165" s="9">
        <v>2</v>
      </c>
      <c r="G165" s="10">
        <v>130000</v>
      </c>
      <c r="H165" s="11">
        <f>SUM(B165,D165,F165)</f>
        <v>6</v>
      </c>
      <c r="I165" s="12">
        <f>SUM(C165,E165,G165)</f>
        <v>390000</v>
      </c>
    </row>
    <row r="166" spans="1:9" s="38" customFormat="1" ht="21" thickBot="1">
      <c r="A166" s="76" t="s">
        <v>57</v>
      </c>
      <c r="B166" s="31">
        <v>1</v>
      </c>
      <c r="C166" s="15">
        <v>400000</v>
      </c>
      <c r="D166" s="31">
        <v>1</v>
      </c>
      <c r="E166" s="15">
        <v>400000</v>
      </c>
      <c r="F166" s="31">
        <v>1</v>
      </c>
      <c r="G166" s="15">
        <v>400000</v>
      </c>
      <c r="H166" s="32">
        <f>SUM(B166,D166,F166)</f>
        <v>3</v>
      </c>
      <c r="I166" s="33">
        <f>SUM(C166,E166,G166)</f>
        <v>1200000</v>
      </c>
    </row>
    <row r="167" spans="1:9" s="23" customFormat="1" ht="21.75" thickBot="1" thickTop="1">
      <c r="A167" s="16" t="s">
        <v>4</v>
      </c>
      <c r="B167" s="34">
        <f aca="true" t="shared" si="11" ref="B167:I167">SUM(B165:B166)</f>
        <v>3</v>
      </c>
      <c r="C167" s="18">
        <f t="shared" si="11"/>
        <v>530000</v>
      </c>
      <c r="D167" s="34">
        <f t="shared" si="11"/>
        <v>3</v>
      </c>
      <c r="E167" s="18">
        <f t="shared" si="11"/>
        <v>530000</v>
      </c>
      <c r="F167" s="34">
        <f t="shared" si="11"/>
        <v>3</v>
      </c>
      <c r="G167" s="18">
        <f t="shared" si="11"/>
        <v>530000</v>
      </c>
      <c r="H167" s="34">
        <f t="shared" si="11"/>
        <v>9</v>
      </c>
      <c r="I167" s="18">
        <f t="shared" si="11"/>
        <v>1590000</v>
      </c>
    </row>
    <row r="168" spans="1:9" s="23" customFormat="1" ht="21" thickTop="1">
      <c r="A168" s="95"/>
      <c r="B168" s="91"/>
      <c r="C168" s="90"/>
      <c r="D168" s="91"/>
      <c r="E168" s="90"/>
      <c r="F168" s="91"/>
      <c r="G168" s="90"/>
      <c r="H168" s="91"/>
      <c r="I168" s="90"/>
    </row>
    <row r="169" spans="1:9" s="23" customFormat="1" ht="20.25">
      <c r="A169" s="71" t="s">
        <v>64</v>
      </c>
      <c r="B169" s="101"/>
      <c r="C169" s="73"/>
      <c r="D169" s="72"/>
      <c r="E169" s="73"/>
      <c r="F169" s="72"/>
      <c r="G169" s="73"/>
      <c r="H169" s="74"/>
      <c r="I169" s="75"/>
    </row>
    <row r="170" spans="1:9" s="23" customFormat="1" ht="21" thickBot="1">
      <c r="A170" s="100" t="s">
        <v>65</v>
      </c>
      <c r="B170" s="31">
        <v>2</v>
      </c>
      <c r="C170" s="15">
        <v>50000</v>
      </c>
      <c r="D170" s="31">
        <v>2</v>
      </c>
      <c r="E170" s="15">
        <v>50000</v>
      </c>
      <c r="F170" s="31">
        <v>2</v>
      </c>
      <c r="G170" s="15">
        <v>50000</v>
      </c>
      <c r="H170" s="32">
        <f>SUM(B170,D170,F170)</f>
        <v>6</v>
      </c>
      <c r="I170" s="33">
        <f>SUM(C170,E170,G170)</f>
        <v>150000</v>
      </c>
    </row>
    <row r="171" spans="1:9" s="23" customFormat="1" ht="21.75" thickBot="1" thickTop="1">
      <c r="A171" s="16" t="s">
        <v>4</v>
      </c>
      <c r="B171" s="34">
        <f>SUM(B170:B170)</f>
        <v>2</v>
      </c>
      <c r="C171" s="18">
        <f>SUM(C170:C170)</f>
        <v>50000</v>
      </c>
      <c r="D171" s="106">
        <f aca="true" t="shared" si="12" ref="D171:I171">SUM(D169:D170)</f>
        <v>2</v>
      </c>
      <c r="E171" s="111">
        <f t="shared" si="12"/>
        <v>50000</v>
      </c>
      <c r="F171" s="106">
        <f t="shared" si="12"/>
        <v>2</v>
      </c>
      <c r="G171" s="111">
        <f t="shared" si="12"/>
        <v>50000</v>
      </c>
      <c r="H171" s="106">
        <f t="shared" si="12"/>
        <v>6</v>
      </c>
      <c r="I171" s="111">
        <f t="shared" si="12"/>
        <v>150000</v>
      </c>
    </row>
    <row r="172" spans="1:10" s="23" customFormat="1" ht="21.75" thickBot="1" thickTop="1">
      <c r="A172" s="116"/>
      <c r="B172" s="105"/>
      <c r="C172" s="104"/>
      <c r="D172" s="105"/>
      <c r="E172" s="104"/>
      <c r="F172" s="105"/>
      <c r="G172" s="104"/>
      <c r="H172" s="105"/>
      <c r="I172" s="118"/>
      <c r="J172" s="117"/>
    </row>
    <row r="173" spans="1:9" s="23" customFormat="1" ht="21.75" thickBot="1" thickTop="1">
      <c r="A173" s="115" t="s">
        <v>5</v>
      </c>
      <c r="B173" s="112">
        <f aca="true" t="shared" si="13" ref="B173:G173">SUM(B171,B167,B162,B146,B114,B66,B45,B18)</f>
        <v>114</v>
      </c>
      <c r="C173" s="113">
        <f t="shared" si="13"/>
        <v>99535600</v>
      </c>
      <c r="D173" s="112">
        <f t="shared" si="13"/>
        <v>149</v>
      </c>
      <c r="E173" s="113">
        <f t="shared" si="13"/>
        <v>169354600</v>
      </c>
      <c r="F173" s="112">
        <f t="shared" si="13"/>
        <v>150</v>
      </c>
      <c r="G173" s="114">
        <f t="shared" si="13"/>
        <v>234706600</v>
      </c>
      <c r="H173" s="112">
        <f>SUM(B173,D173,F173)</f>
        <v>413</v>
      </c>
      <c r="I173" s="113">
        <f>SUM(C173,E173,G173)</f>
        <v>503596800</v>
      </c>
    </row>
    <row r="174" spans="1:9" s="23" customFormat="1" ht="21" thickTop="1">
      <c r="A174" s="20"/>
      <c r="B174" s="98"/>
      <c r="C174" s="99"/>
      <c r="D174" s="98"/>
      <c r="E174" s="99"/>
      <c r="F174" s="98"/>
      <c r="G174" s="99"/>
      <c r="H174" s="98"/>
      <c r="I174" s="99"/>
    </row>
    <row r="175" spans="1:9" s="38" customFormat="1" ht="20.25">
      <c r="A175" s="274" t="s">
        <v>80</v>
      </c>
      <c r="B175" s="274"/>
      <c r="C175" s="274"/>
      <c r="D175" s="274"/>
      <c r="E175" s="274"/>
      <c r="F175" s="274"/>
      <c r="G175" s="274"/>
      <c r="H175" s="274"/>
      <c r="I175" s="274"/>
    </row>
    <row r="176" s="38" customFormat="1" ht="20.25"/>
    <row r="177" s="38" customFormat="1" ht="20.25"/>
    <row r="178" s="2" customFormat="1" ht="20.25"/>
    <row r="179" s="2" customFormat="1" ht="20.25"/>
    <row r="180" s="2" customFormat="1" ht="20.25">
      <c r="D180" s="2" t="s">
        <v>71</v>
      </c>
    </row>
    <row r="181" s="2" customFormat="1" ht="20.25"/>
    <row r="182" s="2" customFormat="1" ht="20.25"/>
    <row r="183" s="2" customFormat="1" ht="20.25"/>
    <row r="184" s="2" customFormat="1" ht="20.25"/>
    <row r="185" s="2" customFormat="1" ht="20.25"/>
    <row r="186" s="2" customFormat="1" ht="20.25"/>
    <row r="187" s="2" customFormat="1" ht="20.25"/>
    <row r="188" s="2" customFormat="1" ht="20.25"/>
    <row r="189" s="2" customFormat="1" ht="20.25"/>
    <row r="190" s="2" customFormat="1" ht="20.25"/>
    <row r="191" s="2" customFormat="1" ht="20.25"/>
    <row r="192" s="2" customFormat="1" ht="20.25"/>
    <row r="193" s="2" customFormat="1" ht="20.25"/>
    <row r="194" s="2" customFormat="1" ht="20.25"/>
    <row r="195" s="2" customFormat="1" ht="20.25"/>
    <row r="196" s="2" customFormat="1" ht="20.25"/>
    <row r="197" s="2" customFormat="1" ht="20.25"/>
    <row r="198" s="2" customFormat="1" ht="20.25"/>
    <row r="199" s="2" customFormat="1" ht="20.25"/>
    <row r="200" s="2" customFormat="1" ht="20.25"/>
    <row r="201" s="2" customFormat="1" ht="20.25"/>
    <row r="202" s="2" customFormat="1" ht="20.25"/>
    <row r="203" s="2" customFormat="1" ht="20.25"/>
    <row r="204" s="2" customFormat="1" ht="20.25"/>
  </sheetData>
  <sheetProtection/>
  <mergeCells count="64">
    <mergeCell ref="A50:I50"/>
    <mergeCell ref="A75:I75"/>
    <mergeCell ref="A99:I99"/>
    <mergeCell ref="A124:I124"/>
    <mergeCell ref="A149:I149"/>
    <mergeCell ref="A175:I175"/>
    <mergeCell ref="A151:I151"/>
    <mergeCell ref="A152:I152"/>
    <mergeCell ref="A153:I153"/>
    <mergeCell ref="H154:I154"/>
    <mergeCell ref="A4:I4"/>
    <mergeCell ref="A5:I5"/>
    <mergeCell ref="A6:I6"/>
    <mergeCell ref="A29:I29"/>
    <mergeCell ref="H7:I7"/>
    <mergeCell ref="F7:G7"/>
    <mergeCell ref="D7:E7"/>
    <mergeCell ref="B7:C7"/>
    <mergeCell ref="A7:A9"/>
    <mergeCell ref="A25:I25"/>
    <mergeCell ref="A32:A34"/>
    <mergeCell ref="A30:I30"/>
    <mergeCell ref="A31:I31"/>
    <mergeCell ref="B32:C32"/>
    <mergeCell ref="D32:E32"/>
    <mergeCell ref="F32:G32"/>
    <mergeCell ref="H32:I32"/>
    <mergeCell ref="A154:A156"/>
    <mergeCell ref="B154:C154"/>
    <mergeCell ref="D154:E154"/>
    <mergeCell ref="F154:G154"/>
    <mergeCell ref="A54:I54"/>
    <mergeCell ref="A55:I55"/>
    <mergeCell ref="A56:I56"/>
    <mergeCell ref="A57:A59"/>
    <mergeCell ref="B57:C57"/>
    <mergeCell ref="D57:E57"/>
    <mergeCell ref="F57:G57"/>
    <mergeCell ref="H57:I57"/>
    <mergeCell ref="A78:I78"/>
    <mergeCell ref="A79:I79"/>
    <mergeCell ref="A80:I80"/>
    <mergeCell ref="A81:A83"/>
    <mergeCell ref="B81:C81"/>
    <mergeCell ref="D81:E81"/>
    <mergeCell ref="F81:G81"/>
    <mergeCell ref="H81:I81"/>
    <mergeCell ref="A104:I104"/>
    <mergeCell ref="A105:I105"/>
    <mergeCell ref="A106:A108"/>
    <mergeCell ref="B106:C106"/>
    <mergeCell ref="D106:E106"/>
    <mergeCell ref="F106:G106"/>
    <mergeCell ref="H106:I106"/>
    <mergeCell ref="A1:I1"/>
    <mergeCell ref="A129:I129"/>
    <mergeCell ref="A130:I130"/>
    <mergeCell ref="A131:I131"/>
    <mergeCell ref="A132:A134"/>
    <mergeCell ref="B132:C132"/>
    <mergeCell ref="D132:E132"/>
    <mergeCell ref="F132:G132"/>
    <mergeCell ref="H132:I132"/>
    <mergeCell ref="A103:I103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ignoredErrors>
    <ignoredError sqref="F114 H171:I1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25" sqref="A25:I25"/>
    </sheetView>
  </sheetViews>
  <sheetFormatPr defaultColWidth="9.140625" defaultRowHeight="12.75"/>
  <cols>
    <col min="1" max="1" width="52.421875" style="229" customWidth="1"/>
    <col min="2" max="2" width="7.7109375" style="229" customWidth="1"/>
    <col min="3" max="3" width="14.140625" style="229" customWidth="1"/>
    <col min="4" max="4" width="8.57421875" style="229" customWidth="1"/>
    <col min="5" max="5" width="14.421875" style="229" customWidth="1"/>
    <col min="6" max="6" width="8.57421875" style="229" customWidth="1"/>
    <col min="7" max="7" width="13.7109375" style="229" customWidth="1"/>
    <col min="8" max="8" width="8.28125" style="229" customWidth="1"/>
    <col min="9" max="9" width="16.7109375" style="229" customWidth="1"/>
    <col min="10" max="16384" width="9.140625" style="229" customWidth="1"/>
  </cols>
  <sheetData>
    <row r="1" spans="1:9" ht="21">
      <c r="A1" s="275" t="s">
        <v>87</v>
      </c>
      <c r="B1" s="275"/>
      <c r="C1" s="275"/>
      <c r="D1" s="275"/>
      <c r="E1" s="275"/>
      <c r="F1" s="275"/>
      <c r="G1" s="275"/>
      <c r="H1" s="275"/>
      <c r="I1" s="275"/>
    </row>
    <row r="2" spans="1:9" ht="21">
      <c r="A2" s="275" t="s">
        <v>0</v>
      </c>
      <c r="B2" s="275"/>
      <c r="C2" s="275"/>
      <c r="D2" s="275"/>
      <c r="E2" s="275"/>
      <c r="F2" s="275"/>
      <c r="G2" s="275"/>
      <c r="H2" s="275"/>
      <c r="I2" s="275"/>
    </row>
    <row r="3" spans="1:9" ht="21">
      <c r="A3" s="275" t="s">
        <v>73</v>
      </c>
      <c r="B3" s="275"/>
      <c r="C3" s="275"/>
      <c r="D3" s="275"/>
      <c r="E3" s="275"/>
      <c r="F3" s="275"/>
      <c r="G3" s="275"/>
      <c r="H3" s="275"/>
      <c r="I3" s="275"/>
    </row>
    <row r="4" spans="1:9" ht="21">
      <c r="A4" s="276" t="s">
        <v>22</v>
      </c>
      <c r="B4" s="276"/>
      <c r="C4" s="276"/>
      <c r="D4" s="276"/>
      <c r="E4" s="276"/>
      <c r="F4" s="276"/>
      <c r="G4" s="276"/>
      <c r="H4" s="276"/>
      <c r="I4" s="276"/>
    </row>
    <row r="5" spans="1:9" ht="21">
      <c r="A5" s="277" t="s">
        <v>1</v>
      </c>
      <c r="B5" s="280" t="s">
        <v>24</v>
      </c>
      <c r="C5" s="281"/>
      <c r="D5" s="282" t="s">
        <v>32</v>
      </c>
      <c r="E5" s="282"/>
      <c r="F5" s="282" t="s">
        <v>72</v>
      </c>
      <c r="G5" s="282"/>
      <c r="H5" s="282" t="s">
        <v>25</v>
      </c>
      <c r="I5" s="282"/>
    </row>
    <row r="6" spans="1:9" ht="21">
      <c r="A6" s="278"/>
      <c r="B6" s="124" t="s">
        <v>2</v>
      </c>
      <c r="C6" s="125" t="s">
        <v>3</v>
      </c>
      <c r="D6" s="124" t="s">
        <v>2</v>
      </c>
      <c r="E6" s="125" t="s">
        <v>3</v>
      </c>
      <c r="F6" s="124" t="s">
        <v>2</v>
      </c>
      <c r="G6" s="125" t="s">
        <v>3</v>
      </c>
      <c r="H6" s="124" t="s">
        <v>2</v>
      </c>
      <c r="I6" s="125" t="s">
        <v>3</v>
      </c>
    </row>
    <row r="7" spans="1:9" ht="21">
      <c r="A7" s="279"/>
      <c r="B7" s="126" t="s">
        <v>6</v>
      </c>
      <c r="C7" s="127" t="s">
        <v>7</v>
      </c>
      <c r="D7" s="126" t="s">
        <v>6</v>
      </c>
      <c r="E7" s="127" t="s">
        <v>7</v>
      </c>
      <c r="F7" s="126" t="s">
        <v>6</v>
      </c>
      <c r="G7" s="127" t="s">
        <v>7</v>
      </c>
      <c r="H7" s="126" t="s">
        <v>6</v>
      </c>
      <c r="I7" s="127" t="s">
        <v>7</v>
      </c>
    </row>
    <row r="8" spans="1:9" ht="21">
      <c r="A8" s="128" t="s">
        <v>40</v>
      </c>
      <c r="B8" s="166"/>
      <c r="C8" s="167"/>
      <c r="D8" s="166"/>
      <c r="E8" s="167"/>
      <c r="F8" s="166"/>
      <c r="G8" s="167"/>
      <c r="H8" s="168"/>
      <c r="I8" s="169"/>
    </row>
    <row r="9" spans="1:9" ht="21">
      <c r="A9" s="130" t="s">
        <v>41</v>
      </c>
      <c r="B9" s="170"/>
      <c r="C9" s="171"/>
      <c r="D9" s="170"/>
      <c r="E9" s="171"/>
      <c r="F9" s="170"/>
      <c r="G9" s="171"/>
      <c r="H9" s="172"/>
      <c r="I9" s="173"/>
    </row>
    <row r="10" spans="1:9" ht="21">
      <c r="A10" s="130" t="s">
        <v>11</v>
      </c>
      <c r="B10" s="170"/>
      <c r="C10" s="171"/>
      <c r="D10" s="170"/>
      <c r="E10" s="171"/>
      <c r="F10" s="170"/>
      <c r="G10" s="171"/>
      <c r="H10" s="172"/>
      <c r="I10" s="173"/>
    </row>
    <row r="11" spans="1:9" ht="21">
      <c r="A11" s="174" t="s">
        <v>81</v>
      </c>
      <c r="B11" s="131">
        <v>2</v>
      </c>
      <c r="C11" s="230">
        <v>1350000</v>
      </c>
      <c r="D11" s="131">
        <v>1</v>
      </c>
      <c r="E11" s="86">
        <v>1000000</v>
      </c>
      <c r="F11" s="131"/>
      <c r="G11" s="175"/>
      <c r="H11" s="131">
        <v>2</v>
      </c>
      <c r="I11" s="132">
        <v>2350000</v>
      </c>
    </row>
    <row r="12" spans="1:9" ht="21">
      <c r="A12" s="130" t="s">
        <v>17</v>
      </c>
      <c r="B12" s="148"/>
      <c r="C12" s="149"/>
      <c r="D12" s="148"/>
      <c r="E12" s="149"/>
      <c r="F12" s="148"/>
      <c r="G12" s="149"/>
      <c r="H12" s="150"/>
      <c r="I12" s="151"/>
    </row>
    <row r="13" spans="1:9" ht="21">
      <c r="A13" s="174" t="s">
        <v>82</v>
      </c>
      <c r="B13" s="131"/>
      <c r="C13" s="132"/>
      <c r="D13" s="131"/>
      <c r="E13" s="132"/>
      <c r="F13" s="131"/>
      <c r="G13" s="177"/>
      <c r="H13" s="133"/>
      <c r="I13" s="134"/>
    </row>
    <row r="14" spans="1:9" ht="21">
      <c r="A14" s="178" t="s">
        <v>18</v>
      </c>
      <c r="B14" s="148"/>
      <c r="C14" s="149"/>
      <c r="D14" s="148"/>
      <c r="E14" s="149"/>
      <c r="F14" s="148"/>
      <c r="G14" s="149"/>
      <c r="H14" s="150"/>
      <c r="I14" s="151"/>
    </row>
    <row r="15" spans="1:9" ht="21">
      <c r="A15" s="174" t="s">
        <v>83</v>
      </c>
      <c r="B15" s="131"/>
      <c r="C15" s="132"/>
      <c r="D15" s="131"/>
      <c r="E15" s="132"/>
      <c r="F15" s="131"/>
      <c r="G15" s="132"/>
      <c r="H15" s="133"/>
      <c r="I15" s="134"/>
    </row>
    <row r="16" spans="1:9" ht="21">
      <c r="A16" s="178" t="s">
        <v>19</v>
      </c>
      <c r="B16" s="148"/>
      <c r="C16" s="149"/>
      <c r="D16" s="148"/>
      <c r="E16" s="149"/>
      <c r="F16" s="148"/>
      <c r="G16" s="149"/>
      <c r="H16" s="150"/>
      <c r="I16" s="151"/>
    </row>
    <row r="17" spans="1:9" ht="21">
      <c r="A17" s="174" t="s">
        <v>84</v>
      </c>
      <c r="B17" s="131"/>
      <c r="C17" s="132"/>
      <c r="D17" s="131"/>
      <c r="E17" s="132"/>
      <c r="F17" s="131"/>
      <c r="G17" s="179"/>
      <c r="H17" s="133"/>
      <c r="I17" s="134"/>
    </row>
    <row r="18" spans="1:9" ht="21">
      <c r="A18" s="130" t="s">
        <v>20</v>
      </c>
      <c r="B18" s="148"/>
      <c r="C18" s="149"/>
      <c r="D18" s="148"/>
      <c r="E18" s="149"/>
      <c r="F18" s="148"/>
      <c r="G18" s="149"/>
      <c r="H18" s="133"/>
      <c r="I18" s="151"/>
    </row>
    <row r="19" spans="1:9" ht="21">
      <c r="A19" s="180" t="s">
        <v>85</v>
      </c>
      <c r="B19" s="131"/>
      <c r="C19" s="132"/>
      <c r="D19" s="131"/>
      <c r="E19" s="132"/>
      <c r="F19" s="131"/>
      <c r="G19" s="132"/>
      <c r="H19" s="133"/>
      <c r="I19" s="134"/>
    </row>
    <row r="20" spans="1:9" ht="21">
      <c r="A20" s="181" t="s">
        <v>12</v>
      </c>
      <c r="B20" s="182"/>
      <c r="C20" s="183"/>
      <c r="D20" s="184"/>
      <c r="E20" s="183"/>
      <c r="F20" s="184"/>
      <c r="G20" s="185"/>
      <c r="H20" s="186"/>
      <c r="I20" s="187"/>
    </row>
    <row r="21" spans="1:9" ht="21">
      <c r="A21" s="130" t="s">
        <v>47</v>
      </c>
      <c r="B21" s="131"/>
      <c r="C21" s="132"/>
      <c r="D21" s="131"/>
      <c r="E21" s="132"/>
      <c r="F21" s="131"/>
      <c r="G21" s="132"/>
      <c r="H21" s="133"/>
      <c r="I21" s="134"/>
    </row>
    <row r="22" spans="1:9" ht="21">
      <c r="A22" s="130" t="s">
        <v>86</v>
      </c>
      <c r="B22" s="131">
        <v>1</v>
      </c>
      <c r="C22" s="132">
        <v>3700000</v>
      </c>
      <c r="D22" s="131">
        <v>1</v>
      </c>
      <c r="E22" s="132">
        <v>3700000</v>
      </c>
      <c r="F22" s="131"/>
      <c r="G22" s="132"/>
      <c r="H22" s="131">
        <v>2</v>
      </c>
      <c r="I22" s="132">
        <v>7400000</v>
      </c>
    </row>
    <row r="23" spans="1:9" ht="21">
      <c r="A23" s="130" t="s">
        <v>88</v>
      </c>
      <c r="B23" s="131"/>
      <c r="C23" s="157"/>
      <c r="D23" s="131"/>
      <c r="E23" s="132"/>
      <c r="F23" s="131"/>
      <c r="G23" s="132"/>
      <c r="H23" s="133"/>
      <c r="I23" s="196"/>
    </row>
    <row r="24" spans="1:9" ht="21.75" thickBot="1">
      <c r="A24" s="120" t="s">
        <v>4</v>
      </c>
      <c r="B24" s="233">
        <f>SUM(B9:B23)</f>
        <v>3</v>
      </c>
      <c r="C24" s="234">
        <f>SUM(C8:C23)</f>
        <v>5050000</v>
      </c>
      <c r="D24" s="233">
        <f>SUM(D8:D23)</f>
        <v>2</v>
      </c>
      <c r="E24" s="234">
        <f>SUM(E8:E23)</f>
        <v>4700000</v>
      </c>
      <c r="F24" s="235"/>
      <c r="G24" s="235"/>
      <c r="H24" s="233">
        <f>SUM(H8:H23)</f>
        <v>4</v>
      </c>
      <c r="I24" s="234">
        <f>SUM(I8:I23)</f>
        <v>9750000</v>
      </c>
    </row>
    <row r="25" spans="1:9" ht="21.75" thickTop="1">
      <c r="A25" s="275" t="s">
        <v>87</v>
      </c>
      <c r="B25" s="275"/>
      <c r="C25" s="275"/>
      <c r="D25" s="275"/>
      <c r="E25" s="275"/>
      <c r="F25" s="275"/>
      <c r="G25" s="275"/>
      <c r="H25" s="275"/>
      <c r="I25" s="275"/>
    </row>
    <row r="26" spans="1:9" ht="21">
      <c r="A26" s="275" t="s">
        <v>0</v>
      </c>
      <c r="B26" s="275"/>
      <c r="C26" s="275"/>
      <c r="D26" s="275"/>
      <c r="E26" s="275"/>
      <c r="F26" s="275"/>
      <c r="G26" s="275"/>
      <c r="H26" s="275"/>
      <c r="I26" s="275"/>
    </row>
    <row r="27" spans="1:9" ht="21">
      <c r="A27" s="275" t="s">
        <v>73</v>
      </c>
      <c r="B27" s="275"/>
      <c r="C27" s="275"/>
      <c r="D27" s="275"/>
      <c r="E27" s="275"/>
      <c r="F27" s="275"/>
      <c r="G27" s="275"/>
      <c r="H27" s="275"/>
      <c r="I27" s="275"/>
    </row>
    <row r="28" spans="1:9" ht="21">
      <c r="A28" s="276" t="s">
        <v>22</v>
      </c>
      <c r="B28" s="276"/>
      <c r="C28" s="276"/>
      <c r="D28" s="276"/>
      <c r="E28" s="276"/>
      <c r="F28" s="276"/>
      <c r="G28" s="276"/>
      <c r="H28" s="276"/>
      <c r="I28" s="276"/>
    </row>
    <row r="30" spans="1:9" ht="21">
      <c r="A30" s="277" t="s">
        <v>1</v>
      </c>
      <c r="B30" s="280" t="s">
        <v>24</v>
      </c>
      <c r="C30" s="281"/>
      <c r="D30" s="282" t="s">
        <v>32</v>
      </c>
      <c r="E30" s="282"/>
      <c r="F30" s="282" t="s">
        <v>72</v>
      </c>
      <c r="G30" s="282"/>
      <c r="H30" s="282" t="s">
        <v>25</v>
      </c>
      <c r="I30" s="282"/>
    </row>
    <row r="31" spans="1:9" ht="21">
      <c r="A31" s="278"/>
      <c r="B31" s="124" t="s">
        <v>2</v>
      </c>
      <c r="C31" s="125" t="s">
        <v>3</v>
      </c>
      <c r="D31" s="124" t="s">
        <v>2</v>
      </c>
      <c r="E31" s="125" t="s">
        <v>3</v>
      </c>
      <c r="F31" s="124" t="s">
        <v>2</v>
      </c>
      <c r="G31" s="125" t="s">
        <v>3</v>
      </c>
      <c r="H31" s="124" t="s">
        <v>2</v>
      </c>
      <c r="I31" s="125" t="s">
        <v>3</v>
      </c>
    </row>
    <row r="32" spans="1:9" ht="21">
      <c r="A32" s="279"/>
      <c r="B32" s="126" t="s">
        <v>6</v>
      </c>
      <c r="C32" s="127" t="s">
        <v>7</v>
      </c>
      <c r="D32" s="126" t="s">
        <v>6</v>
      </c>
      <c r="E32" s="127" t="s">
        <v>7</v>
      </c>
      <c r="F32" s="126" t="s">
        <v>6</v>
      </c>
      <c r="G32" s="127" t="s">
        <v>7</v>
      </c>
      <c r="H32" s="126" t="s">
        <v>6</v>
      </c>
      <c r="I32" s="127" t="s">
        <v>7</v>
      </c>
    </row>
    <row r="33" spans="1:9" ht="21">
      <c r="A33" s="128" t="s">
        <v>62</v>
      </c>
      <c r="B33" s="205"/>
      <c r="C33" s="205"/>
      <c r="D33" s="205"/>
      <c r="E33" s="205"/>
      <c r="F33" s="205"/>
      <c r="G33" s="205"/>
      <c r="H33" s="205"/>
      <c r="I33" s="205"/>
    </row>
    <row r="34" spans="1:9" ht="21">
      <c r="A34" s="130" t="s">
        <v>50</v>
      </c>
      <c r="B34" s="131">
        <v>1</v>
      </c>
      <c r="C34" s="132">
        <v>200000</v>
      </c>
      <c r="D34" s="131">
        <v>1</v>
      </c>
      <c r="E34" s="132">
        <v>200000</v>
      </c>
      <c r="F34" s="131">
        <v>1</v>
      </c>
      <c r="G34" s="132">
        <v>200000</v>
      </c>
      <c r="H34" s="131">
        <f>SUM(B34,D34,F34)</f>
        <v>3</v>
      </c>
      <c r="I34" s="132">
        <f>SUM(C34,E34,G34)</f>
        <v>600000</v>
      </c>
    </row>
    <row r="35" spans="1:9" ht="21">
      <c r="A35" s="130" t="s">
        <v>66</v>
      </c>
      <c r="B35" s="131"/>
      <c r="C35" s="132"/>
      <c r="D35" s="131"/>
      <c r="E35" s="132"/>
      <c r="F35" s="131"/>
      <c r="G35" s="132"/>
      <c r="H35" s="133"/>
      <c r="I35" s="134"/>
    </row>
    <row r="36" spans="1:9" ht="21">
      <c r="A36" s="130" t="s">
        <v>67</v>
      </c>
      <c r="B36" s="131">
        <v>5</v>
      </c>
      <c r="C36" s="132">
        <v>1016630</v>
      </c>
      <c r="D36" s="131">
        <v>4</v>
      </c>
      <c r="E36" s="132">
        <v>956630</v>
      </c>
      <c r="F36" s="131">
        <v>4</v>
      </c>
      <c r="G36" s="132">
        <v>956630</v>
      </c>
      <c r="H36" s="133">
        <v>13</v>
      </c>
      <c r="I36" s="134">
        <v>2929890</v>
      </c>
    </row>
    <row r="37" spans="1:9" ht="21">
      <c r="A37" s="130" t="s">
        <v>14</v>
      </c>
      <c r="B37" s="148"/>
      <c r="C37" s="149"/>
      <c r="D37" s="148"/>
      <c r="E37" s="149"/>
      <c r="F37" s="148"/>
      <c r="G37" s="149"/>
      <c r="H37" s="150"/>
      <c r="I37" s="151"/>
    </row>
    <row r="38" spans="1:9" ht="21">
      <c r="A38" s="130" t="s">
        <v>68</v>
      </c>
      <c r="B38" s="131"/>
      <c r="C38" s="132"/>
      <c r="D38" s="131"/>
      <c r="E38" s="132"/>
      <c r="F38" s="131"/>
      <c r="G38" s="132"/>
      <c r="H38" s="133"/>
      <c r="I38" s="134"/>
    </row>
    <row r="39" spans="1:9" ht="21">
      <c r="A39" s="178" t="s">
        <v>15</v>
      </c>
      <c r="B39" s="148"/>
      <c r="C39" s="149"/>
      <c r="D39" s="148"/>
      <c r="E39" s="149"/>
      <c r="F39" s="148"/>
      <c r="G39" s="149"/>
      <c r="H39" s="150"/>
      <c r="I39" s="151"/>
    </row>
    <row r="40" spans="1:9" ht="21">
      <c r="A40" s="130" t="s">
        <v>69</v>
      </c>
      <c r="B40" s="131"/>
      <c r="C40" s="132"/>
      <c r="D40" s="131"/>
      <c r="E40" s="132"/>
      <c r="F40" s="131"/>
      <c r="G40" s="132"/>
      <c r="H40" s="133"/>
      <c r="I40" s="134"/>
    </row>
    <row r="41" spans="1:9" ht="21">
      <c r="A41" s="178" t="s">
        <v>63</v>
      </c>
      <c r="B41" s="148"/>
      <c r="C41" s="149"/>
      <c r="D41" s="148"/>
      <c r="E41" s="149"/>
      <c r="F41" s="148"/>
      <c r="G41" s="149"/>
      <c r="H41" s="150"/>
      <c r="I41" s="151"/>
    </row>
    <row r="42" spans="1:9" ht="21">
      <c r="A42" s="130" t="s">
        <v>70</v>
      </c>
      <c r="B42" s="131"/>
      <c r="C42" s="132"/>
      <c r="D42" s="131"/>
      <c r="E42" s="132"/>
      <c r="F42" s="131"/>
      <c r="G42" s="132"/>
      <c r="H42" s="133"/>
      <c r="I42" s="134"/>
    </row>
    <row r="43" spans="1:9" ht="21">
      <c r="A43" s="181"/>
      <c r="B43" s="162"/>
      <c r="C43" s="163"/>
      <c r="D43" s="162"/>
      <c r="E43" s="163"/>
      <c r="F43" s="162"/>
      <c r="G43" s="163"/>
      <c r="H43" s="164"/>
      <c r="I43" s="165"/>
    </row>
    <row r="44" spans="1:9" ht="21.75" thickBot="1">
      <c r="A44" s="120" t="s">
        <v>4</v>
      </c>
      <c r="B44" s="231">
        <f aca="true" t="shared" si="0" ref="B44:I44">SUM(B34:B36,B38,B40,B42)</f>
        <v>6</v>
      </c>
      <c r="C44" s="232">
        <f t="shared" si="0"/>
        <v>1216630</v>
      </c>
      <c r="D44" s="231">
        <f t="shared" si="0"/>
        <v>5</v>
      </c>
      <c r="E44" s="232">
        <f t="shared" si="0"/>
        <v>1156630</v>
      </c>
      <c r="F44" s="231">
        <f t="shared" si="0"/>
        <v>5</v>
      </c>
      <c r="G44" s="232">
        <f t="shared" si="0"/>
        <v>1156630</v>
      </c>
      <c r="H44" s="231">
        <f t="shared" si="0"/>
        <v>16</v>
      </c>
      <c r="I44" s="232">
        <f t="shared" si="0"/>
        <v>3529890</v>
      </c>
    </row>
    <row r="45" ht="14.25" thickTop="1"/>
    <row r="55" spans="1:9" ht="21">
      <c r="A55" s="275" t="s">
        <v>87</v>
      </c>
      <c r="B55" s="275"/>
      <c r="C55" s="275"/>
      <c r="D55" s="275"/>
      <c r="E55" s="275"/>
      <c r="F55" s="275"/>
      <c r="G55" s="275"/>
      <c r="H55" s="275"/>
      <c r="I55" s="275"/>
    </row>
    <row r="56" spans="1:9" ht="21">
      <c r="A56" s="275" t="s">
        <v>0</v>
      </c>
      <c r="B56" s="275"/>
      <c r="C56" s="275"/>
      <c r="D56" s="275"/>
      <c r="E56" s="275"/>
      <c r="F56" s="275"/>
      <c r="G56" s="275"/>
      <c r="H56" s="275"/>
      <c r="I56" s="275"/>
    </row>
    <row r="57" spans="1:9" ht="21">
      <c r="A57" s="275" t="s">
        <v>73</v>
      </c>
      <c r="B57" s="275"/>
      <c r="C57" s="275"/>
      <c r="D57" s="275"/>
      <c r="E57" s="275"/>
      <c r="F57" s="275"/>
      <c r="G57" s="275"/>
      <c r="H57" s="275"/>
      <c r="I57" s="275"/>
    </row>
    <row r="58" spans="1:9" ht="21">
      <c r="A58" s="276" t="s">
        <v>22</v>
      </c>
      <c r="B58" s="276"/>
      <c r="C58" s="276"/>
      <c r="D58" s="276"/>
      <c r="E58" s="276"/>
      <c r="F58" s="276"/>
      <c r="G58" s="276"/>
      <c r="H58" s="276"/>
      <c r="I58" s="276"/>
    </row>
    <row r="60" spans="1:9" ht="21">
      <c r="A60" s="277" t="s">
        <v>1</v>
      </c>
      <c r="B60" s="280" t="s">
        <v>24</v>
      </c>
      <c r="C60" s="281"/>
      <c r="D60" s="282" t="s">
        <v>32</v>
      </c>
      <c r="E60" s="282"/>
      <c r="F60" s="282" t="s">
        <v>72</v>
      </c>
      <c r="G60" s="282"/>
      <c r="H60" s="282" t="s">
        <v>25</v>
      </c>
      <c r="I60" s="282"/>
    </row>
    <row r="61" spans="1:9" ht="21">
      <c r="A61" s="278"/>
      <c r="B61" s="124" t="s">
        <v>2</v>
      </c>
      <c r="C61" s="125" t="s">
        <v>3</v>
      </c>
      <c r="D61" s="124" t="s">
        <v>2</v>
      </c>
      <c r="E61" s="125" t="s">
        <v>3</v>
      </c>
      <c r="F61" s="124" t="s">
        <v>2</v>
      </c>
      <c r="G61" s="125" t="s">
        <v>3</v>
      </c>
      <c r="H61" s="124" t="s">
        <v>2</v>
      </c>
      <c r="I61" s="125" t="s">
        <v>3</v>
      </c>
    </row>
    <row r="62" spans="1:9" ht="21">
      <c r="A62" s="279"/>
      <c r="B62" s="126" t="s">
        <v>6</v>
      </c>
      <c r="C62" s="127" t="s">
        <v>7</v>
      </c>
      <c r="D62" s="126" t="s">
        <v>6</v>
      </c>
      <c r="E62" s="127" t="s">
        <v>7</v>
      </c>
      <c r="F62" s="126" t="s">
        <v>6</v>
      </c>
      <c r="G62" s="127" t="s">
        <v>7</v>
      </c>
      <c r="H62" s="126" t="s">
        <v>6</v>
      </c>
      <c r="I62" s="127" t="s">
        <v>7</v>
      </c>
    </row>
    <row r="63" spans="1:9" ht="21">
      <c r="A63" s="128" t="s">
        <v>58</v>
      </c>
      <c r="B63" s="205"/>
      <c r="C63" s="205"/>
      <c r="D63" s="205"/>
      <c r="E63" s="205"/>
      <c r="F63" s="205"/>
      <c r="G63" s="205"/>
      <c r="H63" s="205"/>
      <c r="I63" s="205"/>
    </row>
    <row r="64" spans="1:9" ht="21">
      <c r="A64" s="130" t="s">
        <v>26</v>
      </c>
      <c r="B64" s="131"/>
      <c r="C64" s="132"/>
      <c r="D64" s="131"/>
      <c r="E64" s="132"/>
      <c r="F64" s="131"/>
      <c r="G64" s="132"/>
      <c r="H64" s="131"/>
      <c r="I64" s="132"/>
    </row>
    <row r="65" spans="1:9" ht="21">
      <c r="A65" s="130" t="s">
        <v>27</v>
      </c>
      <c r="B65" s="131"/>
      <c r="C65" s="132"/>
      <c r="D65" s="131"/>
      <c r="E65" s="132"/>
      <c r="F65" s="131"/>
      <c r="G65" s="132"/>
      <c r="H65" s="133"/>
      <c r="I65" s="134"/>
    </row>
    <row r="66" spans="1:9" ht="21">
      <c r="A66" s="130" t="s">
        <v>28</v>
      </c>
      <c r="B66" s="131">
        <v>1</v>
      </c>
      <c r="C66" s="132">
        <v>1000000</v>
      </c>
      <c r="D66" s="131">
        <v>1</v>
      </c>
      <c r="E66" s="132">
        <v>1000000</v>
      </c>
      <c r="F66" s="131"/>
      <c r="G66" s="132"/>
      <c r="H66" s="133">
        <v>2</v>
      </c>
      <c r="I66" s="134">
        <v>2000000</v>
      </c>
    </row>
    <row r="67" spans="1:9" ht="21">
      <c r="A67" s="130" t="s">
        <v>29</v>
      </c>
      <c r="B67" s="148"/>
      <c r="C67" s="149"/>
      <c r="D67" s="148"/>
      <c r="E67" s="149"/>
      <c r="F67" s="148"/>
      <c r="G67" s="149"/>
      <c r="H67" s="150"/>
      <c r="I67" s="151"/>
    </row>
    <row r="68" spans="1:9" ht="21">
      <c r="A68" s="130" t="s">
        <v>30</v>
      </c>
      <c r="B68" s="131">
        <v>1</v>
      </c>
      <c r="C68" s="132">
        <v>60000</v>
      </c>
      <c r="D68" s="131">
        <v>1</v>
      </c>
      <c r="E68" s="132">
        <v>60000</v>
      </c>
      <c r="F68" s="131">
        <v>1</v>
      </c>
      <c r="G68" s="132">
        <v>60000</v>
      </c>
      <c r="H68" s="133">
        <v>3</v>
      </c>
      <c r="I68" s="134">
        <v>180000</v>
      </c>
    </row>
    <row r="69" spans="1:9" ht="21">
      <c r="A69" s="130" t="s">
        <v>31</v>
      </c>
      <c r="B69" s="148"/>
      <c r="C69" s="149"/>
      <c r="D69" s="148"/>
      <c r="E69" s="149"/>
      <c r="F69" s="148"/>
      <c r="G69" s="149"/>
      <c r="H69" s="150"/>
      <c r="I69" s="151"/>
    </row>
    <row r="70" spans="1:9" ht="21">
      <c r="A70" s="130"/>
      <c r="B70" s="131"/>
      <c r="C70" s="132"/>
      <c r="D70" s="131"/>
      <c r="E70" s="132"/>
      <c r="F70" s="131"/>
      <c r="G70" s="132"/>
      <c r="H70" s="133"/>
      <c r="I70" s="134"/>
    </row>
    <row r="71" spans="1:9" ht="21">
      <c r="A71" s="178"/>
      <c r="B71" s="148"/>
      <c r="C71" s="149"/>
      <c r="D71" s="148"/>
      <c r="E71" s="149"/>
      <c r="F71" s="148"/>
      <c r="G71" s="149"/>
      <c r="H71" s="150"/>
      <c r="I71" s="151"/>
    </row>
    <row r="72" spans="1:9" ht="21">
      <c r="A72" s="130"/>
      <c r="B72" s="131"/>
      <c r="C72" s="132"/>
      <c r="D72" s="131"/>
      <c r="E72" s="132"/>
      <c r="F72" s="131"/>
      <c r="G72" s="132"/>
      <c r="H72" s="133"/>
      <c r="I72" s="134"/>
    </row>
    <row r="73" spans="1:9" ht="21">
      <c r="A73" s="181"/>
      <c r="B73" s="162"/>
      <c r="C73" s="163"/>
      <c r="D73" s="162"/>
      <c r="E73" s="163"/>
      <c r="F73" s="162"/>
      <c r="G73" s="163"/>
      <c r="H73" s="164"/>
      <c r="I73" s="165"/>
    </row>
    <row r="74" spans="1:9" ht="21.75" thickBot="1">
      <c r="A74" s="120" t="s">
        <v>4</v>
      </c>
      <c r="B74" s="231">
        <f aca="true" t="shared" si="1" ref="B74:I74">SUM(B64:B66,B68,B70,B72)</f>
        <v>2</v>
      </c>
      <c r="C74" s="232">
        <f t="shared" si="1"/>
        <v>1060000</v>
      </c>
      <c r="D74" s="231">
        <f t="shared" si="1"/>
        <v>2</v>
      </c>
      <c r="E74" s="232">
        <f t="shared" si="1"/>
        <v>1060000</v>
      </c>
      <c r="F74" s="231">
        <f t="shared" si="1"/>
        <v>1</v>
      </c>
      <c r="G74" s="232">
        <f t="shared" si="1"/>
        <v>60000</v>
      </c>
      <c r="H74" s="231">
        <f t="shared" si="1"/>
        <v>5</v>
      </c>
      <c r="I74" s="232">
        <f t="shared" si="1"/>
        <v>2180000</v>
      </c>
    </row>
    <row r="75" ht="14.25" thickTop="1"/>
  </sheetData>
  <sheetProtection/>
  <mergeCells count="27">
    <mergeCell ref="A55:I55"/>
    <mergeCell ref="A56:I56"/>
    <mergeCell ref="A57:I57"/>
    <mergeCell ref="A58:I58"/>
    <mergeCell ref="A60:A62"/>
    <mergeCell ref="B60:C60"/>
    <mergeCell ref="D60:E60"/>
    <mergeCell ref="F60:G60"/>
    <mergeCell ref="H60:I60"/>
    <mergeCell ref="A2:I2"/>
    <mergeCell ref="A3:I3"/>
    <mergeCell ref="A5:A7"/>
    <mergeCell ref="B5:C5"/>
    <mergeCell ref="D5:E5"/>
    <mergeCell ref="F5:G5"/>
    <mergeCell ref="H5:I5"/>
    <mergeCell ref="A4:I4"/>
    <mergeCell ref="A1:I1"/>
    <mergeCell ref="A25:I25"/>
    <mergeCell ref="A26:I26"/>
    <mergeCell ref="A27:I27"/>
    <mergeCell ref="A28:I28"/>
    <mergeCell ref="A30:A32"/>
    <mergeCell ref="B30:C30"/>
    <mergeCell ref="D30:E30"/>
    <mergeCell ref="F30:G30"/>
    <mergeCell ref="H30:I30"/>
  </mergeCells>
  <printOptions/>
  <pageMargins left="0.1968503937007874" right="0.1968503937007874" top="0.944881889763779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PageLayoutView="0" workbookViewId="0" topLeftCell="A147">
      <selection activeCell="A70" sqref="A70:I161"/>
    </sheetView>
  </sheetViews>
  <sheetFormatPr defaultColWidth="9.140625" defaultRowHeight="12.75"/>
  <cols>
    <col min="1" max="1" width="57.00390625" style="229" customWidth="1"/>
    <col min="2" max="2" width="6.7109375" style="229" customWidth="1"/>
    <col min="3" max="3" width="15.00390625" style="229" customWidth="1"/>
    <col min="4" max="4" width="6.8515625" style="229" customWidth="1"/>
    <col min="5" max="5" width="15.00390625" style="229" customWidth="1"/>
    <col min="6" max="6" width="6.8515625" style="229" customWidth="1"/>
    <col min="7" max="7" width="15.57421875" style="229" customWidth="1"/>
    <col min="8" max="8" width="6.8515625" style="229" customWidth="1"/>
    <col min="9" max="9" width="16.7109375" style="229" customWidth="1"/>
    <col min="10" max="16384" width="9.140625" style="229" customWidth="1"/>
  </cols>
  <sheetData>
    <row r="1" spans="1:9" s="122" customFormat="1" ht="26.25">
      <c r="A1" s="285" t="s">
        <v>90</v>
      </c>
      <c r="B1" s="285"/>
      <c r="C1" s="285"/>
      <c r="D1" s="285"/>
      <c r="E1" s="285"/>
      <c r="F1" s="285"/>
      <c r="G1" s="285"/>
      <c r="H1" s="285"/>
      <c r="I1" s="285"/>
    </row>
    <row r="2" spans="1:9" s="122" customFormat="1" ht="26.25">
      <c r="A2" s="121"/>
      <c r="B2" s="121"/>
      <c r="C2" s="121"/>
      <c r="D2" s="121"/>
      <c r="E2" s="121"/>
      <c r="F2" s="121"/>
      <c r="G2" s="121"/>
      <c r="H2" s="121"/>
      <c r="I2" s="121"/>
    </row>
    <row r="3" spans="1:15" s="122" customFormat="1" ht="21">
      <c r="A3" s="275" t="s">
        <v>0</v>
      </c>
      <c r="B3" s="275"/>
      <c r="C3" s="275"/>
      <c r="D3" s="275"/>
      <c r="E3" s="275"/>
      <c r="F3" s="275"/>
      <c r="G3" s="275"/>
      <c r="H3" s="275"/>
      <c r="I3" s="275"/>
      <c r="J3" s="123"/>
      <c r="K3" s="123"/>
      <c r="L3" s="123"/>
      <c r="M3" s="123"/>
      <c r="N3" s="123"/>
      <c r="O3" s="123"/>
    </row>
    <row r="4" spans="1:15" s="122" customFormat="1" ht="21">
      <c r="A4" s="275" t="s">
        <v>73</v>
      </c>
      <c r="B4" s="275"/>
      <c r="C4" s="275"/>
      <c r="D4" s="275"/>
      <c r="E4" s="275"/>
      <c r="F4" s="275"/>
      <c r="G4" s="275"/>
      <c r="H4" s="275"/>
      <c r="I4" s="275"/>
      <c r="J4" s="123"/>
      <c r="K4" s="123"/>
      <c r="L4" s="123"/>
      <c r="M4" s="123"/>
      <c r="N4" s="123"/>
      <c r="O4" s="123"/>
    </row>
    <row r="5" spans="1:15" s="122" customFormat="1" ht="21">
      <c r="A5" s="284" t="s">
        <v>22</v>
      </c>
      <c r="B5" s="284"/>
      <c r="C5" s="284"/>
      <c r="D5" s="284"/>
      <c r="E5" s="284"/>
      <c r="F5" s="284"/>
      <c r="G5" s="284"/>
      <c r="H5" s="284"/>
      <c r="I5" s="284"/>
      <c r="J5" s="123"/>
      <c r="K5" s="123"/>
      <c r="L5" s="123"/>
      <c r="M5" s="123"/>
      <c r="N5" s="123"/>
      <c r="O5" s="123"/>
    </row>
    <row r="6" spans="1:9" s="122" customFormat="1" ht="21">
      <c r="A6" s="277" t="s">
        <v>1</v>
      </c>
      <c r="B6" s="280" t="s">
        <v>24</v>
      </c>
      <c r="C6" s="281"/>
      <c r="D6" s="282" t="s">
        <v>32</v>
      </c>
      <c r="E6" s="282"/>
      <c r="F6" s="282" t="s">
        <v>72</v>
      </c>
      <c r="G6" s="282"/>
      <c r="H6" s="282" t="s">
        <v>25</v>
      </c>
      <c r="I6" s="282"/>
    </row>
    <row r="7" spans="1:9" s="122" customFormat="1" ht="21">
      <c r="A7" s="278"/>
      <c r="B7" s="124" t="s">
        <v>2</v>
      </c>
      <c r="C7" s="125" t="s">
        <v>3</v>
      </c>
      <c r="D7" s="124" t="s">
        <v>2</v>
      </c>
      <c r="E7" s="125" t="s">
        <v>3</v>
      </c>
      <c r="F7" s="124" t="s">
        <v>2</v>
      </c>
      <c r="G7" s="125" t="s">
        <v>3</v>
      </c>
      <c r="H7" s="124" t="s">
        <v>2</v>
      </c>
      <c r="I7" s="125" t="s">
        <v>3</v>
      </c>
    </row>
    <row r="8" spans="1:9" s="122" customFormat="1" ht="21">
      <c r="A8" s="279"/>
      <c r="B8" s="126" t="s">
        <v>6</v>
      </c>
      <c r="C8" s="127" t="s">
        <v>7</v>
      </c>
      <c r="D8" s="126" t="s">
        <v>6</v>
      </c>
      <c r="E8" s="127" t="s">
        <v>7</v>
      </c>
      <c r="F8" s="126" t="s">
        <v>6</v>
      </c>
      <c r="G8" s="127" t="s">
        <v>7</v>
      </c>
      <c r="H8" s="126" t="s">
        <v>6</v>
      </c>
      <c r="I8" s="127" t="s">
        <v>7</v>
      </c>
    </row>
    <row r="9" spans="1:9" s="122" customFormat="1" ht="21">
      <c r="A9" s="128" t="s">
        <v>58</v>
      </c>
      <c r="B9" s="129"/>
      <c r="C9" s="129"/>
      <c r="D9" s="129"/>
      <c r="E9" s="129"/>
      <c r="F9" s="129"/>
      <c r="G9" s="129"/>
      <c r="H9" s="129"/>
      <c r="I9" s="129"/>
    </row>
    <row r="10" spans="1:9" s="122" customFormat="1" ht="21">
      <c r="A10" s="130" t="s">
        <v>26</v>
      </c>
      <c r="B10" s="131">
        <v>3</v>
      </c>
      <c r="C10" s="132">
        <v>230000</v>
      </c>
      <c r="D10" s="131">
        <v>1</v>
      </c>
      <c r="E10" s="132">
        <v>30000</v>
      </c>
      <c r="F10" s="131">
        <v>2</v>
      </c>
      <c r="G10" s="132">
        <v>230000</v>
      </c>
      <c r="H10" s="133">
        <v>6</v>
      </c>
      <c r="I10" s="134">
        <f aca="true" t="shared" si="0" ref="I10:I15">SUM(C10,E10,G10)</f>
        <v>490000</v>
      </c>
    </row>
    <row r="11" spans="1:9" s="122" customFormat="1" ht="21">
      <c r="A11" s="130" t="s">
        <v>27</v>
      </c>
      <c r="B11" s="131">
        <v>6</v>
      </c>
      <c r="C11" s="132">
        <v>5820000</v>
      </c>
      <c r="D11" s="131">
        <v>3</v>
      </c>
      <c r="E11" s="132">
        <v>570000</v>
      </c>
      <c r="F11" s="131">
        <v>3</v>
      </c>
      <c r="G11" s="132">
        <v>570000</v>
      </c>
      <c r="H11" s="133">
        <f>SUM(B11,D11,F11)</f>
        <v>12</v>
      </c>
      <c r="I11" s="134">
        <f t="shared" si="0"/>
        <v>6960000</v>
      </c>
    </row>
    <row r="12" spans="1:9" s="122" customFormat="1" ht="21">
      <c r="A12" s="130" t="s">
        <v>28</v>
      </c>
      <c r="B12" s="237">
        <v>8</v>
      </c>
      <c r="C12" s="238">
        <v>1694000</v>
      </c>
      <c r="D12" s="237">
        <v>6</v>
      </c>
      <c r="E12" s="238">
        <v>1486000</v>
      </c>
      <c r="F12" s="131">
        <v>5</v>
      </c>
      <c r="G12" s="132">
        <v>486000</v>
      </c>
      <c r="H12" s="239">
        <f>SUM(B12,D12,F12)</f>
        <v>19</v>
      </c>
      <c r="I12" s="240">
        <f t="shared" si="0"/>
        <v>3666000</v>
      </c>
    </row>
    <row r="13" spans="1:9" s="122" customFormat="1" ht="21">
      <c r="A13" s="130" t="s">
        <v>29</v>
      </c>
      <c r="B13" s="131">
        <v>1</v>
      </c>
      <c r="C13" s="132">
        <v>20000</v>
      </c>
      <c r="D13" s="131">
        <v>1</v>
      </c>
      <c r="E13" s="132">
        <v>20000</v>
      </c>
      <c r="F13" s="131">
        <v>1</v>
      </c>
      <c r="G13" s="132">
        <v>20000</v>
      </c>
      <c r="H13" s="133">
        <f>SUM(B13,D13,F13)</f>
        <v>3</v>
      </c>
      <c r="I13" s="134">
        <f t="shared" si="0"/>
        <v>60000</v>
      </c>
    </row>
    <row r="14" spans="1:9" s="122" customFormat="1" ht="21">
      <c r="A14" s="130" t="s">
        <v>30</v>
      </c>
      <c r="B14" s="236">
        <v>11</v>
      </c>
      <c r="C14" s="241">
        <v>870000</v>
      </c>
      <c r="D14" s="236">
        <v>11</v>
      </c>
      <c r="E14" s="241">
        <v>870000</v>
      </c>
      <c r="F14" s="236">
        <v>11</v>
      </c>
      <c r="G14" s="241">
        <v>870000</v>
      </c>
      <c r="H14" s="242">
        <f>SUM(B14,D14,F14)</f>
        <v>33</v>
      </c>
      <c r="I14" s="243">
        <f t="shared" si="0"/>
        <v>2610000</v>
      </c>
    </row>
    <row r="15" spans="1:9" s="122" customFormat="1" ht="21">
      <c r="A15" s="130" t="s">
        <v>31</v>
      </c>
      <c r="B15" s="131">
        <v>3</v>
      </c>
      <c r="C15" s="132">
        <v>100000</v>
      </c>
      <c r="D15" s="131">
        <v>4</v>
      </c>
      <c r="E15" s="132">
        <v>200000</v>
      </c>
      <c r="F15" s="131">
        <v>5</v>
      </c>
      <c r="G15" s="132">
        <v>300000</v>
      </c>
      <c r="H15" s="133">
        <f>SUM(B15,D15,F15)</f>
        <v>12</v>
      </c>
      <c r="I15" s="134">
        <f t="shared" si="0"/>
        <v>600000</v>
      </c>
    </row>
    <row r="16" spans="1:9" s="122" customFormat="1" ht="21.75" thickBot="1">
      <c r="A16" s="135"/>
      <c r="B16" s="136"/>
      <c r="C16" s="137"/>
      <c r="D16" s="136"/>
      <c r="E16" s="132"/>
      <c r="F16" s="136"/>
      <c r="G16" s="132"/>
      <c r="H16" s="136"/>
      <c r="I16" s="132"/>
    </row>
    <row r="17" spans="1:9" s="139" customFormat="1" ht="22.5" thickBot="1" thickTop="1">
      <c r="A17" s="138" t="s">
        <v>4</v>
      </c>
      <c r="B17" s="244">
        <f aca="true" t="shared" si="1" ref="B17:G17">SUM(B10:B16)</f>
        <v>32</v>
      </c>
      <c r="C17" s="245">
        <f t="shared" si="1"/>
        <v>8734000</v>
      </c>
      <c r="D17" s="244">
        <f t="shared" si="1"/>
        <v>26</v>
      </c>
      <c r="E17" s="245">
        <f t="shared" si="1"/>
        <v>3176000</v>
      </c>
      <c r="F17" s="244">
        <f t="shared" si="1"/>
        <v>27</v>
      </c>
      <c r="G17" s="245">
        <f t="shared" si="1"/>
        <v>2476000</v>
      </c>
      <c r="H17" s="244">
        <f>SUM(H10:H16)</f>
        <v>85</v>
      </c>
      <c r="I17" s="245">
        <f>SUM(C17,E17,G17)</f>
        <v>14386000</v>
      </c>
    </row>
    <row r="18" spans="1:9" s="139" customFormat="1" ht="21.75" thickTop="1">
      <c r="A18" s="140"/>
      <c r="B18" s="141"/>
      <c r="C18" s="142"/>
      <c r="D18" s="141"/>
      <c r="E18" s="142"/>
      <c r="F18" s="141"/>
      <c r="G18" s="142"/>
      <c r="H18" s="141"/>
      <c r="I18" s="142"/>
    </row>
    <row r="19" spans="1:9" s="139" customFormat="1" ht="21">
      <c r="A19" s="140"/>
      <c r="B19" s="141"/>
      <c r="C19" s="142"/>
      <c r="D19" s="141"/>
      <c r="E19" s="142"/>
      <c r="F19" s="141"/>
      <c r="G19" s="142"/>
      <c r="H19" s="141"/>
      <c r="I19" s="142"/>
    </row>
    <row r="20" spans="1:9" s="139" customFormat="1" ht="21">
      <c r="A20" s="140"/>
      <c r="B20" s="141"/>
      <c r="C20" s="142"/>
      <c r="D20" s="141"/>
      <c r="E20" s="142"/>
      <c r="F20" s="141"/>
      <c r="G20" s="142"/>
      <c r="H20" s="141"/>
      <c r="I20" s="142"/>
    </row>
    <row r="21" spans="1:9" s="139" customFormat="1" ht="21">
      <c r="A21" s="140"/>
      <c r="B21" s="141"/>
      <c r="C21" s="142"/>
      <c r="D21" s="141"/>
      <c r="E21" s="142"/>
      <c r="F21" s="141"/>
      <c r="G21" s="142"/>
      <c r="H21" s="141"/>
      <c r="I21" s="142"/>
    </row>
    <row r="22" spans="1:9" s="139" customFormat="1" ht="21">
      <c r="A22" s="140"/>
      <c r="B22" s="141"/>
      <c r="C22" s="142"/>
      <c r="D22" s="141"/>
      <c r="E22" s="142"/>
      <c r="F22" s="141"/>
      <c r="G22" s="142"/>
      <c r="H22" s="141"/>
      <c r="I22" s="142"/>
    </row>
    <row r="23" spans="1:9" s="143" customFormat="1" ht="21">
      <c r="A23" s="283" t="s">
        <v>89</v>
      </c>
      <c r="B23" s="283"/>
      <c r="C23" s="283"/>
      <c r="D23" s="283"/>
      <c r="E23" s="283"/>
      <c r="F23" s="283"/>
      <c r="G23" s="283"/>
      <c r="H23" s="283"/>
      <c r="I23" s="283"/>
    </row>
    <row r="24" spans="1:15" s="122" customFormat="1" ht="21">
      <c r="A24" s="275" t="s">
        <v>0</v>
      </c>
      <c r="B24" s="275"/>
      <c r="C24" s="275"/>
      <c r="D24" s="275"/>
      <c r="E24" s="275"/>
      <c r="F24" s="275"/>
      <c r="G24" s="275"/>
      <c r="H24" s="275"/>
      <c r="I24" s="275"/>
      <c r="J24" s="123"/>
      <c r="K24" s="123"/>
      <c r="L24" s="123"/>
      <c r="M24" s="123"/>
      <c r="N24" s="123"/>
      <c r="O24" s="123"/>
    </row>
    <row r="25" spans="1:15" s="122" customFormat="1" ht="21">
      <c r="A25" s="275" t="s">
        <v>73</v>
      </c>
      <c r="B25" s="275"/>
      <c r="C25" s="275"/>
      <c r="D25" s="275"/>
      <c r="E25" s="275"/>
      <c r="F25" s="275"/>
      <c r="G25" s="275"/>
      <c r="H25" s="275"/>
      <c r="I25" s="275"/>
      <c r="J25" s="123"/>
      <c r="K25" s="123"/>
      <c r="L25" s="123"/>
      <c r="M25" s="123"/>
      <c r="N25" s="123"/>
      <c r="O25" s="123"/>
    </row>
    <row r="26" spans="1:15" s="122" customFormat="1" ht="21">
      <c r="A26" s="284" t="s">
        <v>22</v>
      </c>
      <c r="B26" s="284"/>
      <c r="C26" s="284"/>
      <c r="D26" s="284"/>
      <c r="E26" s="284"/>
      <c r="F26" s="284"/>
      <c r="G26" s="284"/>
      <c r="H26" s="284"/>
      <c r="I26" s="284"/>
      <c r="J26" s="123"/>
      <c r="K26" s="123"/>
      <c r="L26" s="123"/>
      <c r="M26" s="123"/>
      <c r="N26" s="123"/>
      <c r="O26" s="123"/>
    </row>
    <row r="27" spans="1:9" s="122" customFormat="1" ht="21">
      <c r="A27" s="277" t="s">
        <v>1</v>
      </c>
      <c r="B27" s="280" t="s">
        <v>24</v>
      </c>
      <c r="C27" s="281"/>
      <c r="D27" s="282" t="s">
        <v>32</v>
      </c>
      <c r="E27" s="282"/>
      <c r="F27" s="282" t="s">
        <v>72</v>
      </c>
      <c r="G27" s="282"/>
      <c r="H27" s="282" t="s">
        <v>25</v>
      </c>
      <c r="I27" s="282"/>
    </row>
    <row r="28" spans="1:9" s="122" customFormat="1" ht="21">
      <c r="A28" s="278"/>
      <c r="B28" s="124" t="s">
        <v>2</v>
      </c>
      <c r="C28" s="125" t="s">
        <v>3</v>
      </c>
      <c r="D28" s="124" t="s">
        <v>2</v>
      </c>
      <c r="E28" s="125" t="s">
        <v>3</v>
      </c>
      <c r="F28" s="124" t="s">
        <v>2</v>
      </c>
      <c r="G28" s="125" t="s">
        <v>3</v>
      </c>
      <c r="H28" s="124" t="s">
        <v>2</v>
      </c>
      <c r="I28" s="125" t="s">
        <v>3</v>
      </c>
    </row>
    <row r="29" spans="1:9" s="122" customFormat="1" ht="21">
      <c r="A29" s="279"/>
      <c r="B29" s="126" t="s">
        <v>6</v>
      </c>
      <c r="C29" s="127" t="s">
        <v>7</v>
      </c>
      <c r="D29" s="126" t="s">
        <v>6</v>
      </c>
      <c r="E29" s="127" t="s">
        <v>7</v>
      </c>
      <c r="F29" s="126" t="s">
        <v>6</v>
      </c>
      <c r="G29" s="127" t="s">
        <v>7</v>
      </c>
      <c r="H29" s="126" t="s">
        <v>6</v>
      </c>
      <c r="I29" s="127" t="s">
        <v>7</v>
      </c>
    </row>
    <row r="30" spans="1:12" s="122" customFormat="1" ht="21">
      <c r="A30" s="128" t="s">
        <v>33</v>
      </c>
      <c r="B30" s="129"/>
      <c r="C30" s="129"/>
      <c r="D30" s="129"/>
      <c r="E30" s="129"/>
      <c r="F30" s="129"/>
      <c r="G30" s="129"/>
      <c r="H30" s="129"/>
      <c r="I30" s="129"/>
      <c r="L30" s="144"/>
    </row>
    <row r="31" spans="1:12" s="122" customFormat="1" ht="21">
      <c r="A31" s="145" t="s">
        <v>8</v>
      </c>
      <c r="B31" s="146"/>
      <c r="C31" s="146"/>
      <c r="D31" s="146"/>
      <c r="E31" s="146"/>
      <c r="F31" s="146"/>
      <c r="G31" s="146"/>
      <c r="H31" s="146"/>
      <c r="I31" s="146"/>
      <c r="L31" s="144"/>
    </row>
    <row r="32" spans="1:12" s="122" customFormat="1" ht="21">
      <c r="A32" s="147" t="s">
        <v>34</v>
      </c>
      <c r="B32" s="131">
        <v>5</v>
      </c>
      <c r="C32" s="132">
        <v>570000</v>
      </c>
      <c r="D32" s="131">
        <v>4</v>
      </c>
      <c r="E32" s="132">
        <v>260000</v>
      </c>
      <c r="F32" s="131">
        <v>4</v>
      </c>
      <c r="G32" s="132">
        <v>260000</v>
      </c>
      <c r="H32" s="133">
        <f>SUM(B32,D32,F32)</f>
        <v>13</v>
      </c>
      <c r="I32" s="134">
        <f>SUM(C32,E32,G32)</f>
        <v>1090000</v>
      </c>
      <c r="L32" s="144"/>
    </row>
    <row r="33" spans="1:12" s="122" customFormat="1" ht="21">
      <c r="A33" s="147" t="s">
        <v>9</v>
      </c>
      <c r="B33" s="131"/>
      <c r="C33" s="132"/>
      <c r="D33" s="131"/>
      <c r="E33" s="132"/>
      <c r="F33" s="131"/>
      <c r="G33" s="132"/>
      <c r="H33" s="133"/>
      <c r="I33" s="134"/>
      <c r="L33" s="144"/>
    </row>
    <row r="34" spans="1:12" s="122" customFormat="1" ht="21">
      <c r="A34" s="147" t="s">
        <v>35</v>
      </c>
      <c r="B34" s="131">
        <v>1</v>
      </c>
      <c r="C34" s="132">
        <v>250000</v>
      </c>
      <c r="D34" s="131">
        <v>1</v>
      </c>
      <c r="E34" s="132">
        <v>250000</v>
      </c>
      <c r="F34" s="131">
        <v>1</v>
      </c>
      <c r="G34" s="132">
        <v>250000</v>
      </c>
      <c r="H34" s="133">
        <f aca="true" t="shared" si="2" ref="H34:I36">SUM(B34,D34,F34)</f>
        <v>3</v>
      </c>
      <c r="I34" s="134">
        <f t="shared" si="2"/>
        <v>750000</v>
      </c>
      <c r="L34" s="144"/>
    </row>
    <row r="35" spans="1:12" s="122" customFormat="1" ht="21">
      <c r="A35" s="147" t="s">
        <v>36</v>
      </c>
      <c r="B35" s="131">
        <v>5</v>
      </c>
      <c r="C35" s="132">
        <v>2915600</v>
      </c>
      <c r="D35" s="131">
        <v>6</v>
      </c>
      <c r="E35" s="132">
        <v>3215600</v>
      </c>
      <c r="F35" s="131">
        <v>6</v>
      </c>
      <c r="G35" s="132">
        <v>5915600</v>
      </c>
      <c r="H35" s="133">
        <f t="shared" si="2"/>
        <v>17</v>
      </c>
      <c r="I35" s="134">
        <f t="shared" si="2"/>
        <v>12046800</v>
      </c>
      <c r="L35" s="144"/>
    </row>
    <row r="36" spans="1:9" s="122" customFormat="1" ht="21">
      <c r="A36" s="147" t="s">
        <v>37</v>
      </c>
      <c r="B36" s="131">
        <v>5</v>
      </c>
      <c r="C36" s="132">
        <v>565000</v>
      </c>
      <c r="D36" s="131">
        <v>6</v>
      </c>
      <c r="E36" s="132">
        <v>2565000</v>
      </c>
      <c r="F36" s="131">
        <v>5</v>
      </c>
      <c r="G36" s="132">
        <v>565000</v>
      </c>
      <c r="H36" s="133">
        <f t="shared" si="2"/>
        <v>16</v>
      </c>
      <c r="I36" s="134">
        <f t="shared" si="2"/>
        <v>3695000</v>
      </c>
    </row>
    <row r="37" spans="1:9" s="122" customFormat="1" ht="21">
      <c r="A37" s="146" t="s">
        <v>10</v>
      </c>
      <c r="B37" s="148"/>
      <c r="C37" s="149"/>
      <c r="D37" s="148"/>
      <c r="E37" s="149"/>
      <c r="F37" s="148"/>
      <c r="G37" s="149"/>
      <c r="H37" s="150"/>
      <c r="I37" s="151"/>
    </row>
    <row r="38" spans="1:9" s="122" customFormat="1" ht="21">
      <c r="A38" s="147" t="s">
        <v>38</v>
      </c>
      <c r="B38" s="131">
        <v>2</v>
      </c>
      <c r="C38" s="132">
        <v>120000</v>
      </c>
      <c r="D38" s="131">
        <v>2</v>
      </c>
      <c r="E38" s="132">
        <v>120000</v>
      </c>
      <c r="F38" s="131">
        <v>2</v>
      </c>
      <c r="G38" s="132">
        <v>120000</v>
      </c>
      <c r="H38" s="133">
        <f>SUM(B38,D38,F38)</f>
        <v>6</v>
      </c>
      <c r="I38" s="134">
        <f>SUM(C38,E38,G38)</f>
        <v>360000</v>
      </c>
    </row>
    <row r="39" spans="1:9" s="122" customFormat="1" ht="21.75" thickBot="1">
      <c r="A39" s="135"/>
      <c r="B39" s="152"/>
      <c r="C39" s="137"/>
      <c r="D39" s="152"/>
      <c r="E39" s="137"/>
      <c r="F39" s="152"/>
      <c r="G39" s="137"/>
      <c r="H39" s="153"/>
      <c r="I39" s="154"/>
    </row>
    <row r="40" spans="1:9" s="139" customFormat="1" ht="22.5" thickBot="1" thickTop="1">
      <c r="A40" s="138" t="s">
        <v>4</v>
      </c>
      <c r="B40" s="155">
        <f aca="true" t="shared" si="3" ref="B40:I40">SUM(B32,B34:B36,B38:B38)</f>
        <v>18</v>
      </c>
      <c r="C40" s="156">
        <f t="shared" si="3"/>
        <v>4420600</v>
      </c>
      <c r="D40" s="155">
        <f t="shared" si="3"/>
        <v>19</v>
      </c>
      <c r="E40" s="156">
        <f t="shared" si="3"/>
        <v>6410600</v>
      </c>
      <c r="F40" s="155">
        <f t="shared" si="3"/>
        <v>18</v>
      </c>
      <c r="G40" s="156">
        <f t="shared" si="3"/>
        <v>7110600</v>
      </c>
      <c r="H40" s="155">
        <f t="shared" si="3"/>
        <v>55</v>
      </c>
      <c r="I40" s="156">
        <f t="shared" si="3"/>
        <v>17941800</v>
      </c>
    </row>
    <row r="41" spans="1:9" s="139" customFormat="1" ht="21.75" thickTop="1">
      <c r="A41" s="140"/>
      <c r="B41" s="141"/>
      <c r="C41" s="142"/>
      <c r="D41" s="141"/>
      <c r="E41" s="142"/>
      <c r="F41" s="141"/>
      <c r="G41" s="142"/>
      <c r="H41" s="141"/>
      <c r="I41" s="142"/>
    </row>
    <row r="42" spans="1:9" s="139" customFormat="1" ht="21">
      <c r="A42" s="140"/>
      <c r="B42" s="141"/>
      <c r="C42" s="142"/>
      <c r="D42" s="141"/>
      <c r="E42" s="142"/>
      <c r="F42" s="141"/>
      <c r="G42" s="142"/>
      <c r="H42" s="141"/>
      <c r="I42" s="142"/>
    </row>
    <row r="43" spans="1:9" s="139" customFormat="1" ht="21">
      <c r="A43" s="140"/>
      <c r="B43" s="141"/>
      <c r="C43" s="142"/>
      <c r="D43" s="141"/>
      <c r="E43" s="142"/>
      <c r="F43" s="141"/>
      <c r="G43" s="142"/>
      <c r="H43" s="141"/>
      <c r="I43" s="142"/>
    </row>
    <row r="44" spans="1:9" s="139" customFormat="1" ht="21">
      <c r="A44" s="140"/>
      <c r="B44" s="141"/>
      <c r="C44" s="142"/>
      <c r="D44" s="141"/>
      <c r="E44" s="142"/>
      <c r="F44" s="141"/>
      <c r="G44" s="142"/>
      <c r="H44" s="141"/>
      <c r="I44" s="142"/>
    </row>
    <row r="45" s="122" customFormat="1" ht="21"/>
    <row r="46" spans="1:9" s="122" customFormat="1" ht="21">
      <c r="A46" s="283" t="s">
        <v>89</v>
      </c>
      <c r="B46" s="283"/>
      <c r="C46" s="283"/>
      <c r="D46" s="283"/>
      <c r="E46" s="283"/>
      <c r="F46" s="283"/>
      <c r="G46" s="283"/>
      <c r="H46" s="283"/>
      <c r="I46" s="283"/>
    </row>
    <row r="47" s="122" customFormat="1" ht="21"/>
    <row r="48" spans="1:15" s="122" customFormat="1" ht="21">
      <c r="A48" s="275" t="s">
        <v>0</v>
      </c>
      <c r="B48" s="275"/>
      <c r="C48" s="275"/>
      <c r="D48" s="275"/>
      <c r="E48" s="275"/>
      <c r="F48" s="275"/>
      <c r="G48" s="275"/>
      <c r="H48" s="275"/>
      <c r="I48" s="275"/>
      <c r="J48" s="123"/>
      <c r="K48" s="123"/>
      <c r="L48" s="123"/>
      <c r="M48" s="123"/>
      <c r="N48" s="123"/>
      <c r="O48" s="123"/>
    </row>
    <row r="49" spans="1:15" s="122" customFormat="1" ht="21">
      <c r="A49" s="275" t="s">
        <v>73</v>
      </c>
      <c r="B49" s="275"/>
      <c r="C49" s="275"/>
      <c r="D49" s="275"/>
      <c r="E49" s="275"/>
      <c r="F49" s="275"/>
      <c r="G49" s="275"/>
      <c r="H49" s="275"/>
      <c r="I49" s="275"/>
      <c r="J49" s="123"/>
      <c r="K49" s="123"/>
      <c r="L49" s="123"/>
      <c r="M49" s="123"/>
      <c r="N49" s="123"/>
      <c r="O49" s="123"/>
    </row>
    <row r="50" spans="1:15" s="122" customFormat="1" ht="21">
      <c r="A50" s="284" t="s">
        <v>22</v>
      </c>
      <c r="B50" s="284"/>
      <c r="C50" s="284"/>
      <c r="D50" s="284"/>
      <c r="E50" s="284"/>
      <c r="F50" s="284"/>
      <c r="G50" s="284"/>
      <c r="H50" s="284"/>
      <c r="I50" s="284"/>
      <c r="J50" s="123"/>
      <c r="K50" s="123"/>
      <c r="L50" s="123"/>
      <c r="M50" s="123"/>
      <c r="N50" s="123"/>
      <c r="O50" s="123"/>
    </row>
    <row r="51" spans="1:9" s="122" customFormat="1" ht="21">
      <c r="A51" s="277" t="s">
        <v>1</v>
      </c>
      <c r="B51" s="280" t="s">
        <v>24</v>
      </c>
      <c r="C51" s="281"/>
      <c r="D51" s="282" t="s">
        <v>32</v>
      </c>
      <c r="E51" s="282"/>
      <c r="F51" s="282" t="s">
        <v>72</v>
      </c>
      <c r="G51" s="282"/>
      <c r="H51" s="282" t="s">
        <v>25</v>
      </c>
      <c r="I51" s="282"/>
    </row>
    <row r="52" spans="1:9" s="122" customFormat="1" ht="21">
      <c r="A52" s="278"/>
      <c r="B52" s="124" t="s">
        <v>2</v>
      </c>
      <c r="C52" s="125" t="s">
        <v>3</v>
      </c>
      <c r="D52" s="124" t="s">
        <v>2</v>
      </c>
      <c r="E52" s="125" t="s">
        <v>3</v>
      </c>
      <c r="F52" s="124" t="s">
        <v>2</v>
      </c>
      <c r="G52" s="125" t="s">
        <v>3</v>
      </c>
      <c r="H52" s="124" t="s">
        <v>2</v>
      </c>
      <c r="I52" s="125" t="s">
        <v>3</v>
      </c>
    </row>
    <row r="53" spans="1:9" s="122" customFormat="1" ht="21">
      <c r="A53" s="279"/>
      <c r="B53" s="126" t="s">
        <v>6</v>
      </c>
      <c r="C53" s="127" t="s">
        <v>7</v>
      </c>
      <c r="D53" s="126" t="s">
        <v>6</v>
      </c>
      <c r="E53" s="127" t="s">
        <v>7</v>
      </c>
      <c r="F53" s="126" t="s">
        <v>6</v>
      </c>
      <c r="G53" s="127" t="s">
        <v>7</v>
      </c>
      <c r="H53" s="126" t="s">
        <v>6</v>
      </c>
      <c r="I53" s="127" t="s">
        <v>7</v>
      </c>
    </row>
    <row r="54" spans="1:12" s="122" customFormat="1" ht="21">
      <c r="A54" s="128" t="s">
        <v>39</v>
      </c>
      <c r="B54" s="129"/>
      <c r="C54" s="129"/>
      <c r="D54" s="129"/>
      <c r="E54" s="129"/>
      <c r="F54" s="129"/>
      <c r="G54" s="129"/>
      <c r="H54" s="129"/>
      <c r="I54" s="129"/>
      <c r="L54" s="144"/>
    </row>
    <row r="55" spans="1:12" s="122" customFormat="1" ht="21">
      <c r="A55" s="130" t="s">
        <v>59</v>
      </c>
      <c r="B55" s="131">
        <v>2</v>
      </c>
      <c r="C55" s="132">
        <v>140000</v>
      </c>
      <c r="D55" s="131">
        <v>2</v>
      </c>
      <c r="E55" s="132">
        <v>140000</v>
      </c>
      <c r="F55" s="131">
        <v>2</v>
      </c>
      <c r="G55" s="132">
        <v>140000</v>
      </c>
      <c r="H55" s="133">
        <f aca="true" t="shared" si="4" ref="H55:I57">SUM(B55,D55,F55)</f>
        <v>6</v>
      </c>
      <c r="I55" s="134">
        <f t="shared" si="4"/>
        <v>420000</v>
      </c>
      <c r="L55" s="144"/>
    </row>
    <row r="56" spans="1:12" s="122" customFormat="1" ht="21">
      <c r="A56" s="130" t="s">
        <v>60</v>
      </c>
      <c r="B56" s="131">
        <v>1</v>
      </c>
      <c r="C56" s="132">
        <v>5000000</v>
      </c>
      <c r="D56" s="131">
        <v>1</v>
      </c>
      <c r="E56" s="132">
        <v>5000000</v>
      </c>
      <c r="F56" s="131">
        <v>1</v>
      </c>
      <c r="G56" s="132">
        <v>5000000</v>
      </c>
      <c r="H56" s="133">
        <f t="shared" si="4"/>
        <v>3</v>
      </c>
      <c r="I56" s="134">
        <f t="shared" si="4"/>
        <v>15000000</v>
      </c>
      <c r="L56" s="144"/>
    </row>
    <row r="57" spans="1:12" s="122" customFormat="1" ht="21">
      <c r="A57" s="130" t="s">
        <v>61</v>
      </c>
      <c r="B57" s="131" t="s">
        <v>21</v>
      </c>
      <c r="C57" s="157" t="s">
        <v>21</v>
      </c>
      <c r="D57" s="131">
        <v>1</v>
      </c>
      <c r="E57" s="158">
        <v>1200000</v>
      </c>
      <c r="F57" s="131" t="s">
        <v>21</v>
      </c>
      <c r="G57" s="157" t="s">
        <v>21</v>
      </c>
      <c r="H57" s="133">
        <f t="shared" si="4"/>
        <v>1</v>
      </c>
      <c r="I57" s="134">
        <f>SUM(C57,E57,G57)</f>
        <v>1200000</v>
      </c>
      <c r="L57" s="144"/>
    </row>
    <row r="58" spans="1:9" s="160" customFormat="1" ht="21">
      <c r="A58" s="159"/>
      <c r="B58" s="148"/>
      <c r="C58" s="149"/>
      <c r="D58" s="148"/>
      <c r="E58" s="149"/>
      <c r="F58" s="148"/>
      <c r="G58" s="149"/>
      <c r="H58" s="150"/>
      <c r="I58" s="151"/>
    </row>
    <row r="59" spans="1:9" s="160" customFormat="1" ht="21.75" thickBot="1">
      <c r="A59" s="161"/>
      <c r="B59" s="162"/>
      <c r="C59" s="163"/>
      <c r="D59" s="162"/>
      <c r="E59" s="163"/>
      <c r="F59" s="162"/>
      <c r="G59" s="163"/>
      <c r="H59" s="164"/>
      <c r="I59" s="165"/>
    </row>
    <row r="60" spans="1:9" s="139" customFormat="1" ht="22.5" thickBot="1" thickTop="1">
      <c r="A60" s="138" t="s">
        <v>4</v>
      </c>
      <c r="B60" s="155">
        <f aca="true" t="shared" si="5" ref="B60:I60">SUM(B55:B59)</f>
        <v>3</v>
      </c>
      <c r="C60" s="156">
        <f t="shared" si="5"/>
        <v>5140000</v>
      </c>
      <c r="D60" s="155">
        <f t="shared" si="5"/>
        <v>4</v>
      </c>
      <c r="E60" s="156">
        <f t="shared" si="5"/>
        <v>6340000</v>
      </c>
      <c r="F60" s="155">
        <f t="shared" si="5"/>
        <v>3</v>
      </c>
      <c r="G60" s="156">
        <f t="shared" si="5"/>
        <v>5140000</v>
      </c>
      <c r="H60" s="155">
        <f t="shared" si="5"/>
        <v>10</v>
      </c>
      <c r="I60" s="156">
        <f t="shared" si="5"/>
        <v>16620000</v>
      </c>
    </row>
    <row r="61" s="160" customFormat="1" ht="21.75" thickTop="1"/>
    <row r="62" s="160" customFormat="1" ht="21"/>
    <row r="63" s="160" customFormat="1" ht="21"/>
    <row r="64" s="160" customFormat="1" ht="21"/>
    <row r="65" s="160" customFormat="1" ht="21"/>
    <row r="66" s="160" customFormat="1" ht="21"/>
    <row r="67" s="160" customFormat="1" ht="21"/>
    <row r="68" s="160" customFormat="1" ht="21"/>
    <row r="69" spans="1:9" s="160" customFormat="1" ht="21">
      <c r="A69" s="283" t="s">
        <v>89</v>
      </c>
      <c r="B69" s="283"/>
      <c r="C69" s="283"/>
      <c r="D69" s="283"/>
      <c r="E69" s="283"/>
      <c r="F69" s="283"/>
      <c r="G69" s="283"/>
      <c r="H69" s="283"/>
      <c r="I69" s="283"/>
    </row>
    <row r="70" spans="1:15" s="122" customFormat="1" ht="21">
      <c r="A70" s="275" t="s">
        <v>0</v>
      </c>
      <c r="B70" s="275"/>
      <c r="C70" s="275"/>
      <c r="D70" s="275"/>
      <c r="E70" s="275"/>
      <c r="F70" s="275"/>
      <c r="G70" s="275"/>
      <c r="H70" s="275"/>
      <c r="I70" s="275"/>
      <c r="J70" s="123"/>
      <c r="K70" s="123"/>
      <c r="L70" s="123"/>
      <c r="M70" s="123"/>
      <c r="N70" s="123"/>
      <c r="O70" s="123"/>
    </row>
    <row r="71" spans="1:15" s="122" customFormat="1" ht="21">
      <c r="A71" s="275" t="s">
        <v>73</v>
      </c>
      <c r="B71" s="275"/>
      <c r="C71" s="275"/>
      <c r="D71" s="275"/>
      <c r="E71" s="275"/>
      <c r="F71" s="275"/>
      <c r="G71" s="275"/>
      <c r="H71" s="275"/>
      <c r="I71" s="275"/>
      <c r="J71" s="123"/>
      <c r="K71" s="123"/>
      <c r="L71" s="123"/>
      <c r="M71" s="123"/>
      <c r="N71" s="123"/>
      <c r="O71" s="123"/>
    </row>
    <row r="72" spans="1:15" s="122" customFormat="1" ht="21">
      <c r="A72" s="284" t="s">
        <v>22</v>
      </c>
      <c r="B72" s="284"/>
      <c r="C72" s="284"/>
      <c r="D72" s="284"/>
      <c r="E72" s="284"/>
      <c r="F72" s="284"/>
      <c r="G72" s="284"/>
      <c r="H72" s="284"/>
      <c r="I72" s="284"/>
      <c r="J72" s="123"/>
      <c r="K72" s="123"/>
      <c r="L72" s="123"/>
      <c r="M72" s="123"/>
      <c r="N72" s="123"/>
      <c r="O72" s="123"/>
    </row>
    <row r="73" spans="1:9" s="122" customFormat="1" ht="21">
      <c r="A73" s="277" t="s">
        <v>1</v>
      </c>
      <c r="B73" s="280" t="s">
        <v>24</v>
      </c>
      <c r="C73" s="281"/>
      <c r="D73" s="282" t="s">
        <v>32</v>
      </c>
      <c r="E73" s="282"/>
      <c r="F73" s="282" t="s">
        <v>72</v>
      </c>
      <c r="G73" s="282"/>
      <c r="H73" s="282" t="s">
        <v>25</v>
      </c>
      <c r="I73" s="282"/>
    </row>
    <row r="74" spans="1:9" s="122" customFormat="1" ht="21">
      <c r="A74" s="278"/>
      <c r="B74" s="124" t="s">
        <v>2</v>
      </c>
      <c r="C74" s="125" t="s">
        <v>3</v>
      </c>
      <c r="D74" s="124" t="s">
        <v>2</v>
      </c>
      <c r="E74" s="125" t="s">
        <v>3</v>
      </c>
      <c r="F74" s="124" t="s">
        <v>2</v>
      </c>
      <c r="G74" s="125" t="s">
        <v>3</v>
      </c>
      <c r="H74" s="124" t="s">
        <v>2</v>
      </c>
      <c r="I74" s="125" t="s">
        <v>3</v>
      </c>
    </row>
    <row r="75" spans="1:9" s="122" customFormat="1" ht="21">
      <c r="A75" s="279"/>
      <c r="B75" s="126" t="s">
        <v>6</v>
      </c>
      <c r="C75" s="127" t="s">
        <v>7</v>
      </c>
      <c r="D75" s="126" t="s">
        <v>6</v>
      </c>
      <c r="E75" s="127" t="s">
        <v>7</v>
      </c>
      <c r="F75" s="126" t="s">
        <v>6</v>
      </c>
      <c r="G75" s="127" t="s">
        <v>7</v>
      </c>
      <c r="H75" s="126" t="s">
        <v>6</v>
      </c>
      <c r="I75" s="127" t="s">
        <v>7</v>
      </c>
    </row>
    <row r="76" spans="1:12" s="122" customFormat="1" ht="21">
      <c r="A76" s="128" t="s">
        <v>40</v>
      </c>
      <c r="B76" s="166"/>
      <c r="C76" s="167"/>
      <c r="D76" s="166"/>
      <c r="E76" s="167"/>
      <c r="F76" s="166"/>
      <c r="G76" s="167"/>
      <c r="H76" s="168"/>
      <c r="I76" s="169"/>
      <c r="L76" s="144"/>
    </row>
    <row r="77" spans="1:12" s="122" customFormat="1" ht="21">
      <c r="A77" s="130" t="s">
        <v>41</v>
      </c>
      <c r="B77" s="170"/>
      <c r="C77" s="171"/>
      <c r="D77" s="170"/>
      <c r="E77" s="171"/>
      <c r="F77" s="170"/>
      <c r="G77" s="171"/>
      <c r="H77" s="172"/>
      <c r="I77" s="173"/>
      <c r="L77" s="144"/>
    </row>
    <row r="78" spans="1:12" s="122" customFormat="1" ht="21">
      <c r="A78" s="130" t="s">
        <v>11</v>
      </c>
      <c r="B78" s="170"/>
      <c r="C78" s="171"/>
      <c r="D78" s="170"/>
      <c r="E78" s="171"/>
      <c r="F78" s="170"/>
      <c r="G78" s="171"/>
      <c r="H78" s="172"/>
      <c r="I78" s="173"/>
      <c r="L78" s="144"/>
    </row>
    <row r="79" spans="1:12" s="160" customFormat="1" ht="21">
      <c r="A79" s="174" t="s">
        <v>42</v>
      </c>
      <c r="B79" s="246">
        <v>16</v>
      </c>
      <c r="C79" s="247">
        <v>54914000</v>
      </c>
      <c r="D79" s="246">
        <v>31</v>
      </c>
      <c r="E79" s="248">
        <v>113318000</v>
      </c>
      <c r="F79" s="9">
        <v>40</v>
      </c>
      <c r="G79" s="88">
        <v>156860000</v>
      </c>
      <c r="H79" s="249">
        <f>SUM(B79,D79,F79)</f>
        <v>87</v>
      </c>
      <c r="I79" s="250">
        <f>SUM(C79,E79,G79)</f>
        <v>325092000</v>
      </c>
      <c r="L79" s="176"/>
    </row>
    <row r="80" spans="1:12" s="160" customFormat="1" ht="21">
      <c r="A80" s="130" t="s">
        <v>17</v>
      </c>
      <c r="B80" s="148"/>
      <c r="C80" s="149"/>
      <c r="D80" s="148"/>
      <c r="E80" s="149"/>
      <c r="F80" s="148"/>
      <c r="G80" s="149"/>
      <c r="H80" s="150"/>
      <c r="I80" s="151"/>
      <c r="L80" s="176"/>
    </row>
    <row r="81" spans="1:12" s="160" customFormat="1" ht="21">
      <c r="A81" s="174" t="s">
        <v>43</v>
      </c>
      <c r="B81" s="131">
        <v>2</v>
      </c>
      <c r="C81" s="132">
        <v>696000</v>
      </c>
      <c r="D81" s="131">
        <v>2</v>
      </c>
      <c r="E81" s="132">
        <v>8650000</v>
      </c>
      <c r="F81" s="131">
        <v>17</v>
      </c>
      <c r="G81" s="89">
        <v>45840000</v>
      </c>
      <c r="H81" s="133">
        <f>SUM(B81,D81,F81)</f>
        <v>21</v>
      </c>
      <c r="I81" s="134">
        <f>SUM(C81,E81,G81)</f>
        <v>55186000</v>
      </c>
      <c r="L81" s="176"/>
    </row>
    <row r="82" spans="1:12" s="160" customFormat="1" ht="21">
      <c r="A82" s="178" t="s">
        <v>18</v>
      </c>
      <c r="B82" s="148"/>
      <c r="C82" s="149"/>
      <c r="D82" s="148"/>
      <c r="E82" s="149"/>
      <c r="F82" s="148"/>
      <c r="G82" s="28"/>
      <c r="H82" s="150"/>
      <c r="I82" s="151"/>
      <c r="L82" s="176"/>
    </row>
    <row r="83" spans="1:9" s="160" customFormat="1" ht="21">
      <c r="A83" s="174" t="s">
        <v>44</v>
      </c>
      <c r="B83" s="131">
        <v>1</v>
      </c>
      <c r="C83" s="132">
        <v>500000</v>
      </c>
      <c r="D83" s="131">
        <v>1</v>
      </c>
      <c r="E83" s="132">
        <v>500000</v>
      </c>
      <c r="F83" s="131">
        <v>1</v>
      </c>
      <c r="G83" s="10">
        <v>500000</v>
      </c>
      <c r="H83" s="133">
        <f>SUM(B83,D83,F83)</f>
        <v>3</v>
      </c>
      <c r="I83" s="134">
        <f>SUM(C83,E83,G83)</f>
        <v>1500000</v>
      </c>
    </row>
    <row r="84" spans="1:9" s="160" customFormat="1" ht="21">
      <c r="A84" s="178" t="s">
        <v>19</v>
      </c>
      <c r="B84" s="148"/>
      <c r="C84" s="149"/>
      <c r="D84" s="148"/>
      <c r="E84" s="149"/>
      <c r="F84" s="148"/>
      <c r="G84" s="28"/>
      <c r="H84" s="150"/>
      <c r="I84" s="151"/>
    </row>
    <row r="85" spans="1:9" s="160" customFormat="1" ht="21">
      <c r="A85" s="174" t="s">
        <v>45</v>
      </c>
      <c r="B85" s="131">
        <v>3</v>
      </c>
      <c r="C85" s="132">
        <v>5630000</v>
      </c>
      <c r="D85" s="131">
        <v>3</v>
      </c>
      <c r="E85" s="132">
        <v>5630000</v>
      </c>
      <c r="F85" s="131">
        <v>2</v>
      </c>
      <c r="G85" s="93">
        <v>2300000</v>
      </c>
      <c r="H85" s="133">
        <f>SUM(B85,D85,F85)</f>
        <v>8</v>
      </c>
      <c r="I85" s="134">
        <f>SUM(C85,E85,G85)</f>
        <v>13560000</v>
      </c>
    </row>
    <row r="86" spans="1:9" s="160" customFormat="1" ht="21">
      <c r="A86" s="130" t="s">
        <v>20</v>
      </c>
      <c r="B86" s="148"/>
      <c r="C86" s="149"/>
      <c r="D86" s="148"/>
      <c r="E86" s="149"/>
      <c r="F86" s="148"/>
      <c r="G86" s="149"/>
      <c r="H86" s="133"/>
      <c r="I86" s="151"/>
    </row>
    <row r="87" spans="1:9" s="160" customFormat="1" ht="21">
      <c r="A87" s="180" t="s">
        <v>46</v>
      </c>
      <c r="B87" s="131">
        <v>2</v>
      </c>
      <c r="C87" s="132">
        <v>1806000</v>
      </c>
      <c r="D87" s="131">
        <v>16</v>
      </c>
      <c r="E87" s="132">
        <v>8300000</v>
      </c>
      <c r="F87" s="131">
        <v>1</v>
      </c>
      <c r="G87" s="132">
        <v>500000</v>
      </c>
      <c r="H87" s="133">
        <f>SUM(B87,D87,F87)</f>
        <v>19</v>
      </c>
      <c r="I87" s="134">
        <f>SUM(C87,E87,G87)</f>
        <v>10606000</v>
      </c>
    </row>
    <row r="88" spans="1:9" s="160" customFormat="1" ht="21.75" customHeight="1">
      <c r="A88" s="181" t="s">
        <v>12</v>
      </c>
      <c r="B88" s="182"/>
      <c r="C88" s="183"/>
      <c r="D88" s="184"/>
      <c r="E88" s="183"/>
      <c r="F88" s="184"/>
      <c r="G88" s="185"/>
      <c r="H88" s="186"/>
      <c r="I88" s="187"/>
    </row>
    <row r="89" spans="1:9" s="160" customFormat="1" ht="21.75" customHeight="1">
      <c r="A89" s="188"/>
      <c r="B89" s="189"/>
      <c r="C89" s="190"/>
      <c r="D89" s="191"/>
      <c r="E89" s="190"/>
      <c r="F89" s="191"/>
      <c r="G89" s="190"/>
      <c r="H89" s="191"/>
      <c r="I89" s="190"/>
    </row>
    <row r="90" spans="1:9" s="160" customFormat="1" ht="21.75" customHeight="1">
      <c r="A90" s="192"/>
      <c r="B90" s="193"/>
      <c r="C90" s="194"/>
      <c r="D90" s="195"/>
      <c r="E90" s="194"/>
      <c r="F90" s="195"/>
      <c r="G90" s="194"/>
      <c r="H90" s="195"/>
      <c r="I90" s="194"/>
    </row>
    <row r="91" spans="1:9" s="160" customFormat="1" ht="21.75" customHeight="1">
      <c r="A91" s="192"/>
      <c r="B91" s="193"/>
      <c r="C91" s="194"/>
      <c r="D91" s="195"/>
      <c r="E91" s="194"/>
      <c r="F91" s="195"/>
      <c r="G91" s="194"/>
      <c r="H91" s="195"/>
      <c r="I91" s="194"/>
    </row>
    <row r="92" spans="1:9" s="160" customFormat="1" ht="21.75" customHeight="1">
      <c r="A92" s="283" t="s">
        <v>89</v>
      </c>
      <c r="B92" s="283"/>
      <c r="C92" s="283"/>
      <c r="D92" s="283"/>
      <c r="E92" s="283"/>
      <c r="F92" s="283"/>
      <c r="G92" s="283"/>
      <c r="H92" s="283"/>
      <c r="I92" s="283"/>
    </row>
    <row r="93" s="160" customFormat="1" ht="21.75" customHeight="1"/>
    <row r="94" spans="1:15" s="122" customFormat="1" ht="21">
      <c r="A94" s="275" t="s">
        <v>0</v>
      </c>
      <c r="B94" s="275"/>
      <c r="C94" s="275"/>
      <c r="D94" s="275"/>
      <c r="E94" s="275"/>
      <c r="F94" s="275"/>
      <c r="G94" s="275"/>
      <c r="H94" s="275"/>
      <c r="I94" s="275"/>
      <c r="J94" s="123"/>
      <c r="K94" s="123"/>
      <c r="L94" s="123"/>
      <c r="M94" s="123"/>
      <c r="N94" s="123"/>
      <c r="O94" s="123"/>
    </row>
    <row r="95" spans="1:15" s="122" customFormat="1" ht="21">
      <c r="A95" s="275" t="s">
        <v>73</v>
      </c>
      <c r="B95" s="275"/>
      <c r="C95" s="275"/>
      <c r="D95" s="275"/>
      <c r="E95" s="275"/>
      <c r="F95" s="275"/>
      <c r="G95" s="275"/>
      <c r="H95" s="275"/>
      <c r="I95" s="275"/>
      <c r="J95" s="123"/>
      <c r="K95" s="123"/>
      <c r="L95" s="123"/>
      <c r="M95" s="123"/>
      <c r="N95" s="123"/>
      <c r="O95" s="123"/>
    </row>
    <row r="96" spans="1:15" s="122" customFormat="1" ht="21">
      <c r="A96" s="284" t="s">
        <v>22</v>
      </c>
      <c r="B96" s="284"/>
      <c r="C96" s="284"/>
      <c r="D96" s="284"/>
      <c r="E96" s="284"/>
      <c r="F96" s="284"/>
      <c r="G96" s="284"/>
      <c r="H96" s="284"/>
      <c r="I96" s="284"/>
      <c r="J96" s="123"/>
      <c r="K96" s="123"/>
      <c r="L96" s="123"/>
      <c r="M96" s="123"/>
      <c r="N96" s="123"/>
      <c r="O96" s="123"/>
    </row>
    <row r="97" spans="1:9" s="122" customFormat="1" ht="21">
      <c r="A97" s="277" t="s">
        <v>1</v>
      </c>
      <c r="B97" s="280" t="s">
        <v>24</v>
      </c>
      <c r="C97" s="281"/>
      <c r="D97" s="282" t="s">
        <v>32</v>
      </c>
      <c r="E97" s="282"/>
      <c r="F97" s="282" t="s">
        <v>72</v>
      </c>
      <c r="G97" s="282"/>
      <c r="H97" s="282" t="s">
        <v>25</v>
      </c>
      <c r="I97" s="282"/>
    </row>
    <row r="98" spans="1:9" s="122" customFormat="1" ht="21">
      <c r="A98" s="278"/>
      <c r="B98" s="124" t="s">
        <v>2</v>
      </c>
      <c r="C98" s="125" t="s">
        <v>3</v>
      </c>
      <c r="D98" s="124" t="s">
        <v>2</v>
      </c>
      <c r="E98" s="125" t="s">
        <v>3</v>
      </c>
      <c r="F98" s="124" t="s">
        <v>2</v>
      </c>
      <c r="G98" s="125" t="s">
        <v>3</v>
      </c>
      <c r="H98" s="124" t="s">
        <v>2</v>
      </c>
      <c r="I98" s="125" t="s">
        <v>3</v>
      </c>
    </row>
    <row r="99" spans="1:9" s="122" customFormat="1" ht="21">
      <c r="A99" s="279"/>
      <c r="B99" s="126" t="s">
        <v>6</v>
      </c>
      <c r="C99" s="127" t="s">
        <v>7</v>
      </c>
      <c r="D99" s="126" t="s">
        <v>6</v>
      </c>
      <c r="E99" s="127" t="s">
        <v>7</v>
      </c>
      <c r="F99" s="126" t="s">
        <v>6</v>
      </c>
      <c r="G99" s="127" t="s">
        <v>7</v>
      </c>
      <c r="H99" s="126" t="s">
        <v>6</v>
      </c>
      <c r="I99" s="127" t="s">
        <v>7</v>
      </c>
    </row>
    <row r="100" spans="1:12" s="160" customFormat="1" ht="21">
      <c r="A100" s="130" t="s">
        <v>47</v>
      </c>
      <c r="B100" s="131">
        <v>4</v>
      </c>
      <c r="C100" s="132">
        <v>1200000</v>
      </c>
      <c r="D100" s="131">
        <v>4</v>
      </c>
      <c r="E100" s="132">
        <v>1200000</v>
      </c>
      <c r="F100" s="131">
        <v>4</v>
      </c>
      <c r="G100" s="132">
        <v>1200000</v>
      </c>
      <c r="H100" s="133">
        <f>SUM(F100,D100,B100)</f>
        <v>12</v>
      </c>
      <c r="I100" s="134">
        <f>SUM(C100,E100,G100)</f>
        <v>3600000</v>
      </c>
      <c r="L100" s="176"/>
    </row>
    <row r="101" spans="1:12" s="160" customFormat="1" ht="21">
      <c r="A101" s="130" t="s">
        <v>48</v>
      </c>
      <c r="B101" s="249">
        <v>4</v>
      </c>
      <c r="C101" s="250">
        <v>4400000</v>
      </c>
      <c r="D101" s="249">
        <v>2</v>
      </c>
      <c r="E101" s="250">
        <v>4200000</v>
      </c>
      <c r="F101" s="131">
        <v>1</v>
      </c>
      <c r="G101" s="132">
        <v>500000</v>
      </c>
      <c r="H101" s="249">
        <f>SUM(F101,D101,B101)</f>
        <v>7</v>
      </c>
      <c r="I101" s="250">
        <f>SUM(C101,E101,G101)</f>
        <v>9100000</v>
      </c>
      <c r="L101" s="176"/>
    </row>
    <row r="102" spans="1:12" s="160" customFormat="1" ht="21">
      <c r="A102" s="130" t="s">
        <v>49</v>
      </c>
      <c r="B102" s="131" t="s">
        <v>21</v>
      </c>
      <c r="C102" s="157" t="s">
        <v>21</v>
      </c>
      <c r="D102" s="131">
        <v>12</v>
      </c>
      <c r="E102" s="132">
        <v>10770000</v>
      </c>
      <c r="F102" s="131">
        <v>5</v>
      </c>
      <c r="G102" s="132">
        <v>3370000</v>
      </c>
      <c r="H102" s="133">
        <f>SUM(F102,D102,B102)</f>
        <v>17</v>
      </c>
      <c r="I102" s="119">
        <v>14140000</v>
      </c>
      <c r="L102" s="176"/>
    </row>
    <row r="103" spans="1:12" s="160" customFormat="1" ht="21">
      <c r="A103" s="130" t="s">
        <v>13</v>
      </c>
      <c r="B103" s="197"/>
      <c r="C103" s="149"/>
      <c r="D103" s="197"/>
      <c r="E103" s="149"/>
      <c r="F103" s="197"/>
      <c r="G103" s="149"/>
      <c r="H103" s="198"/>
      <c r="I103" s="149"/>
      <c r="L103" s="176"/>
    </row>
    <row r="104" spans="1:9" s="160" customFormat="1" ht="21.75" thickBot="1">
      <c r="A104" s="199"/>
      <c r="B104" s="182"/>
      <c r="C104" s="163"/>
      <c r="D104" s="184"/>
      <c r="E104" s="163"/>
      <c r="F104" s="184"/>
      <c r="G104" s="163"/>
      <c r="H104" s="186"/>
      <c r="I104" s="163"/>
    </row>
    <row r="105" spans="1:9" s="143" customFormat="1" ht="22.5" thickBot="1" thickTop="1">
      <c r="A105" s="138" t="s">
        <v>4</v>
      </c>
      <c r="B105" s="251">
        <f aca="true" t="shared" si="6" ref="B105:G105">SUM(B87:B102,B79:B85)</f>
        <v>32</v>
      </c>
      <c r="C105" s="252">
        <f t="shared" si="6"/>
        <v>69146000</v>
      </c>
      <c r="D105" s="253">
        <f t="shared" si="6"/>
        <v>71</v>
      </c>
      <c r="E105" s="252">
        <f t="shared" si="6"/>
        <v>152568000</v>
      </c>
      <c r="F105" s="254">
        <f t="shared" si="6"/>
        <v>71</v>
      </c>
      <c r="G105" s="255">
        <f t="shared" si="6"/>
        <v>211070000</v>
      </c>
      <c r="H105" s="253">
        <f>SUM(F105,D105,B105)</f>
        <v>174</v>
      </c>
      <c r="I105" s="252">
        <f>SUM(C105,E105,G105)</f>
        <v>432784000</v>
      </c>
    </row>
    <row r="106" spans="1:9" s="143" customFormat="1" ht="21.75" thickTop="1">
      <c r="A106" s="200"/>
      <c r="B106" s="201"/>
      <c r="C106" s="202"/>
      <c r="D106" s="201"/>
      <c r="E106" s="202"/>
      <c r="F106" s="201"/>
      <c r="G106" s="202"/>
      <c r="H106" s="201"/>
      <c r="I106" s="202"/>
    </row>
    <row r="107" spans="1:9" s="143" customFormat="1" ht="21">
      <c r="A107" s="200"/>
      <c r="B107" s="201"/>
      <c r="C107" s="202"/>
      <c r="D107" s="201"/>
      <c r="E107" s="202"/>
      <c r="F107" s="201"/>
      <c r="G107" s="202"/>
      <c r="H107" s="201"/>
      <c r="I107" s="202"/>
    </row>
    <row r="108" spans="1:9" s="143" customFormat="1" ht="21">
      <c r="A108" s="200"/>
      <c r="B108" s="201"/>
      <c r="C108" s="202"/>
      <c r="D108" s="201"/>
      <c r="E108" s="202"/>
      <c r="F108" s="201"/>
      <c r="G108" s="202"/>
      <c r="H108" s="201"/>
      <c r="I108" s="202"/>
    </row>
    <row r="109" spans="1:9" s="143" customFormat="1" ht="21">
      <c r="A109" s="200"/>
      <c r="B109" s="201"/>
      <c r="C109" s="202"/>
      <c r="D109" s="201"/>
      <c r="E109" s="202"/>
      <c r="F109" s="201"/>
      <c r="G109" s="202"/>
      <c r="H109" s="201"/>
      <c r="I109" s="202"/>
    </row>
    <row r="110" spans="1:9" s="143" customFormat="1" ht="21">
      <c r="A110" s="200"/>
      <c r="B110" s="201"/>
      <c r="C110" s="202"/>
      <c r="D110" s="201"/>
      <c r="E110" s="202"/>
      <c r="F110" s="201"/>
      <c r="G110" s="202"/>
      <c r="H110" s="201"/>
      <c r="I110" s="202"/>
    </row>
    <row r="111" spans="1:9" s="143" customFormat="1" ht="21">
      <c r="A111" s="200"/>
      <c r="B111" s="201"/>
      <c r="C111" s="202"/>
      <c r="D111" s="201"/>
      <c r="E111" s="202"/>
      <c r="F111" s="201"/>
      <c r="G111" s="202"/>
      <c r="H111" s="201"/>
      <c r="I111" s="202"/>
    </row>
    <row r="112" spans="1:9" s="143" customFormat="1" ht="21">
      <c r="A112" s="200"/>
      <c r="B112" s="201"/>
      <c r="C112" s="202"/>
      <c r="D112" s="201"/>
      <c r="E112" s="202"/>
      <c r="F112" s="201"/>
      <c r="G112" s="202"/>
      <c r="H112" s="201"/>
      <c r="I112" s="202"/>
    </row>
    <row r="113" spans="1:9" s="143" customFormat="1" ht="21">
      <c r="A113" s="200"/>
      <c r="B113" s="201"/>
      <c r="C113" s="202"/>
      <c r="D113" s="201"/>
      <c r="E113" s="202"/>
      <c r="F113" s="201"/>
      <c r="G113" s="202"/>
      <c r="H113" s="201"/>
      <c r="I113" s="202"/>
    </row>
    <row r="114" spans="1:9" s="143" customFormat="1" ht="21">
      <c r="A114" s="200"/>
      <c r="B114" s="201"/>
      <c r="C114" s="202"/>
      <c r="D114" s="201"/>
      <c r="E114" s="202"/>
      <c r="F114" s="201"/>
      <c r="G114" s="202"/>
      <c r="H114" s="201"/>
      <c r="I114" s="202"/>
    </row>
    <row r="115" spans="1:9" s="143" customFormat="1" ht="21">
      <c r="A115" s="283" t="s">
        <v>89</v>
      </c>
      <c r="B115" s="283"/>
      <c r="C115" s="283"/>
      <c r="D115" s="283"/>
      <c r="E115" s="283"/>
      <c r="F115" s="283"/>
      <c r="G115" s="283"/>
      <c r="H115" s="283"/>
      <c r="I115" s="283"/>
    </row>
    <row r="116" s="143" customFormat="1" ht="21"/>
    <row r="117" s="143" customFormat="1" ht="21"/>
    <row r="118" spans="1:15" s="122" customFormat="1" ht="21">
      <c r="A118" s="275" t="s">
        <v>0</v>
      </c>
      <c r="B118" s="275"/>
      <c r="C118" s="275"/>
      <c r="D118" s="275"/>
      <c r="E118" s="275"/>
      <c r="F118" s="275"/>
      <c r="G118" s="275"/>
      <c r="H118" s="275"/>
      <c r="I118" s="275"/>
      <c r="J118" s="123"/>
      <c r="K118" s="123"/>
      <c r="L118" s="123"/>
      <c r="M118" s="123"/>
      <c r="N118" s="123"/>
      <c r="O118" s="123"/>
    </row>
    <row r="119" spans="1:15" s="122" customFormat="1" ht="21">
      <c r="A119" s="275" t="s">
        <v>73</v>
      </c>
      <c r="B119" s="275"/>
      <c r="C119" s="275"/>
      <c r="D119" s="275"/>
      <c r="E119" s="275"/>
      <c r="F119" s="275"/>
      <c r="G119" s="275"/>
      <c r="H119" s="275"/>
      <c r="I119" s="275"/>
      <c r="J119" s="123"/>
      <c r="K119" s="123"/>
      <c r="L119" s="123"/>
      <c r="M119" s="123"/>
      <c r="N119" s="123"/>
      <c r="O119" s="123"/>
    </row>
    <row r="120" spans="1:15" s="122" customFormat="1" ht="21">
      <c r="A120" s="284" t="s">
        <v>22</v>
      </c>
      <c r="B120" s="284"/>
      <c r="C120" s="284"/>
      <c r="D120" s="284"/>
      <c r="E120" s="284"/>
      <c r="F120" s="284"/>
      <c r="G120" s="284"/>
      <c r="H120" s="284"/>
      <c r="I120" s="284"/>
      <c r="J120" s="123"/>
      <c r="K120" s="123"/>
      <c r="L120" s="123"/>
      <c r="M120" s="123"/>
      <c r="N120" s="123"/>
      <c r="O120" s="123"/>
    </row>
    <row r="121" spans="1:9" s="122" customFormat="1" ht="21">
      <c r="A121" s="277" t="s">
        <v>1</v>
      </c>
      <c r="B121" s="280" t="s">
        <v>24</v>
      </c>
      <c r="C121" s="281"/>
      <c r="D121" s="282" t="s">
        <v>32</v>
      </c>
      <c r="E121" s="282"/>
      <c r="F121" s="282" t="s">
        <v>72</v>
      </c>
      <c r="G121" s="282"/>
      <c r="H121" s="282" t="s">
        <v>25</v>
      </c>
      <c r="I121" s="282"/>
    </row>
    <row r="122" spans="1:9" s="122" customFormat="1" ht="21">
      <c r="A122" s="278"/>
      <c r="B122" s="203" t="s">
        <v>2</v>
      </c>
      <c r="C122" s="125" t="s">
        <v>3</v>
      </c>
      <c r="D122" s="203" t="s">
        <v>2</v>
      </c>
      <c r="E122" s="125" t="s">
        <v>3</v>
      </c>
      <c r="F122" s="203" t="s">
        <v>2</v>
      </c>
      <c r="G122" s="125" t="s">
        <v>3</v>
      </c>
      <c r="H122" s="203" t="s">
        <v>2</v>
      </c>
      <c r="I122" s="125" t="s">
        <v>3</v>
      </c>
    </row>
    <row r="123" spans="1:9" s="122" customFormat="1" ht="21">
      <c r="A123" s="279"/>
      <c r="B123" s="204" t="s">
        <v>6</v>
      </c>
      <c r="C123" s="127" t="s">
        <v>7</v>
      </c>
      <c r="D123" s="204" t="s">
        <v>6</v>
      </c>
      <c r="E123" s="127" t="s">
        <v>7</v>
      </c>
      <c r="F123" s="204" t="s">
        <v>6</v>
      </c>
      <c r="G123" s="127" t="s">
        <v>7</v>
      </c>
      <c r="H123" s="204" t="s">
        <v>6</v>
      </c>
      <c r="I123" s="127" t="s">
        <v>7</v>
      </c>
    </row>
    <row r="124" spans="1:12" s="122" customFormat="1" ht="21">
      <c r="A124" s="128" t="s">
        <v>62</v>
      </c>
      <c r="B124" s="205"/>
      <c r="C124" s="205"/>
      <c r="D124" s="205"/>
      <c r="E124" s="205"/>
      <c r="F124" s="205"/>
      <c r="G124" s="205"/>
      <c r="H124" s="205"/>
      <c r="I124" s="205"/>
      <c r="L124" s="144"/>
    </row>
    <row r="125" spans="1:12" s="160" customFormat="1" ht="21">
      <c r="A125" s="130" t="s">
        <v>50</v>
      </c>
      <c r="B125" s="256">
        <v>2</v>
      </c>
      <c r="C125" s="257">
        <v>250000</v>
      </c>
      <c r="D125" s="256">
        <v>2</v>
      </c>
      <c r="E125" s="257">
        <v>250000</v>
      </c>
      <c r="F125" s="256">
        <v>2</v>
      </c>
      <c r="G125" s="257">
        <v>250000</v>
      </c>
      <c r="H125" s="258">
        <f aca="true" t="shared" si="7" ref="H125:I127">SUM(B125,D125,F125)</f>
        <v>6</v>
      </c>
      <c r="I125" s="259">
        <f t="shared" si="7"/>
        <v>750000</v>
      </c>
      <c r="L125" s="176"/>
    </row>
    <row r="126" spans="1:12" s="160" customFormat="1" ht="21">
      <c r="A126" s="130" t="s">
        <v>66</v>
      </c>
      <c r="B126" s="131">
        <v>3</v>
      </c>
      <c r="C126" s="132">
        <v>230000</v>
      </c>
      <c r="D126" s="131">
        <v>2</v>
      </c>
      <c r="E126" s="132">
        <v>130000</v>
      </c>
      <c r="F126" s="131">
        <v>2</v>
      </c>
      <c r="G126" s="132">
        <v>130000</v>
      </c>
      <c r="H126" s="133">
        <f t="shared" si="7"/>
        <v>7</v>
      </c>
      <c r="I126" s="134">
        <f t="shared" si="7"/>
        <v>490000</v>
      </c>
      <c r="L126" s="176"/>
    </row>
    <row r="127" spans="1:12" s="160" customFormat="1" ht="21">
      <c r="A127" s="130" t="s">
        <v>67</v>
      </c>
      <c r="B127" s="256">
        <v>6</v>
      </c>
      <c r="C127" s="257">
        <v>1366630</v>
      </c>
      <c r="D127" s="256">
        <v>4</v>
      </c>
      <c r="E127" s="257">
        <v>956630</v>
      </c>
      <c r="F127" s="256">
        <v>4</v>
      </c>
      <c r="G127" s="257">
        <v>956630</v>
      </c>
      <c r="H127" s="258">
        <f t="shared" si="7"/>
        <v>14</v>
      </c>
      <c r="I127" s="259">
        <f t="shared" si="7"/>
        <v>3279890</v>
      </c>
      <c r="L127" s="176"/>
    </row>
    <row r="128" spans="1:12" s="160" customFormat="1" ht="21">
      <c r="A128" s="130" t="s">
        <v>14</v>
      </c>
      <c r="B128" s="148"/>
      <c r="C128" s="149"/>
      <c r="D128" s="148"/>
      <c r="E128" s="149"/>
      <c r="F128" s="148"/>
      <c r="G128" s="149"/>
      <c r="H128" s="150"/>
      <c r="I128" s="151"/>
      <c r="L128" s="176"/>
    </row>
    <row r="129" spans="1:9" s="160" customFormat="1" ht="21">
      <c r="A129" s="130" t="s">
        <v>68</v>
      </c>
      <c r="B129" s="131">
        <v>4</v>
      </c>
      <c r="C129" s="132">
        <v>5985000</v>
      </c>
      <c r="D129" s="131">
        <v>3</v>
      </c>
      <c r="E129" s="132">
        <v>4000000</v>
      </c>
      <c r="F129" s="131">
        <v>2</v>
      </c>
      <c r="G129" s="132">
        <v>1500000</v>
      </c>
      <c r="H129" s="133">
        <f>SUM(B129,D129,F129)</f>
        <v>9</v>
      </c>
      <c r="I129" s="134">
        <f>SUM(C129,E129,G129)</f>
        <v>11485000</v>
      </c>
    </row>
    <row r="130" spans="1:9" s="160" customFormat="1" ht="21">
      <c r="A130" s="178" t="s">
        <v>15</v>
      </c>
      <c r="B130" s="148"/>
      <c r="C130" s="149"/>
      <c r="D130" s="148"/>
      <c r="E130" s="149"/>
      <c r="F130" s="148"/>
      <c r="G130" s="149"/>
      <c r="H130" s="150"/>
      <c r="I130" s="151"/>
    </row>
    <row r="131" spans="1:9" s="160" customFormat="1" ht="21">
      <c r="A131" s="130" t="s">
        <v>69</v>
      </c>
      <c r="B131" s="131">
        <v>16</v>
      </c>
      <c r="C131" s="132">
        <v>790000</v>
      </c>
      <c r="D131" s="131">
        <v>16</v>
      </c>
      <c r="E131" s="132">
        <v>790000</v>
      </c>
      <c r="F131" s="131">
        <v>16</v>
      </c>
      <c r="G131" s="132">
        <v>790000</v>
      </c>
      <c r="H131" s="133">
        <f>SUM(B131,D131,F131)</f>
        <v>48</v>
      </c>
      <c r="I131" s="134">
        <f>SUM(C131,E131,G131)</f>
        <v>2370000</v>
      </c>
    </row>
    <row r="132" spans="1:9" s="160" customFormat="1" ht="21">
      <c r="A132" s="178" t="s">
        <v>63</v>
      </c>
      <c r="B132" s="148"/>
      <c r="C132" s="149"/>
      <c r="D132" s="148"/>
      <c r="E132" s="149"/>
      <c r="F132" s="148"/>
      <c r="G132" s="149"/>
      <c r="H132" s="150"/>
      <c r="I132" s="151"/>
    </row>
    <row r="133" spans="1:9" s="160" customFormat="1" ht="21">
      <c r="A133" s="130" t="s">
        <v>70</v>
      </c>
      <c r="B133" s="131">
        <v>1</v>
      </c>
      <c r="C133" s="132">
        <v>20000</v>
      </c>
      <c r="D133" s="131">
        <v>1</v>
      </c>
      <c r="E133" s="132">
        <v>20000</v>
      </c>
      <c r="F133" s="131">
        <v>1</v>
      </c>
      <c r="G133" s="132">
        <v>20000</v>
      </c>
      <c r="H133" s="133">
        <f>SUM(B133,D133,F133)</f>
        <v>3</v>
      </c>
      <c r="I133" s="134">
        <f>SUM(C133,E133,G133)</f>
        <v>60000</v>
      </c>
    </row>
    <row r="134" spans="1:9" s="160" customFormat="1" ht="21.75" thickBot="1">
      <c r="A134" s="135"/>
      <c r="B134" s="162"/>
      <c r="C134" s="163"/>
      <c r="D134" s="162"/>
      <c r="E134" s="163"/>
      <c r="F134" s="162"/>
      <c r="G134" s="163"/>
      <c r="H134" s="164"/>
      <c r="I134" s="165"/>
    </row>
    <row r="135" spans="1:9" s="143" customFormat="1" ht="22.5" thickBot="1" thickTop="1">
      <c r="A135" s="138" t="s">
        <v>4</v>
      </c>
      <c r="B135" s="260">
        <f aca="true" t="shared" si="8" ref="B135:I135">SUM(B125:B127,B129,B131,B133)</f>
        <v>32</v>
      </c>
      <c r="C135" s="261">
        <f t="shared" si="8"/>
        <v>8641630</v>
      </c>
      <c r="D135" s="260">
        <f t="shared" si="8"/>
        <v>28</v>
      </c>
      <c r="E135" s="261">
        <f t="shared" si="8"/>
        <v>6146630</v>
      </c>
      <c r="F135" s="260">
        <f t="shared" si="8"/>
        <v>27</v>
      </c>
      <c r="G135" s="261">
        <f t="shared" si="8"/>
        <v>3646630</v>
      </c>
      <c r="H135" s="260">
        <f t="shared" si="8"/>
        <v>87</v>
      </c>
      <c r="I135" s="261">
        <f t="shared" si="8"/>
        <v>18434890</v>
      </c>
    </row>
    <row r="136" spans="1:9" s="143" customFormat="1" ht="21.75" thickTop="1">
      <c r="A136" s="200"/>
      <c r="B136" s="201"/>
      <c r="C136" s="202"/>
      <c r="D136" s="201"/>
      <c r="E136" s="202"/>
      <c r="F136" s="201"/>
      <c r="G136" s="202"/>
      <c r="H136" s="201"/>
      <c r="I136" s="202"/>
    </row>
    <row r="137" spans="1:9" s="143" customFormat="1" ht="21">
      <c r="A137" s="200"/>
      <c r="B137" s="201"/>
      <c r="C137" s="202"/>
      <c r="D137" s="201"/>
      <c r="E137" s="202"/>
      <c r="F137" s="201"/>
      <c r="G137" s="202"/>
      <c r="H137" s="201"/>
      <c r="I137" s="202"/>
    </row>
    <row r="138" spans="1:9" s="143" customFormat="1" ht="21">
      <c r="A138" s="283" t="s">
        <v>89</v>
      </c>
      <c r="B138" s="283"/>
      <c r="C138" s="283"/>
      <c r="D138" s="283"/>
      <c r="E138" s="283"/>
      <c r="F138" s="283"/>
      <c r="G138" s="283"/>
      <c r="H138" s="283"/>
      <c r="I138" s="283"/>
    </row>
    <row r="139" spans="1:15" s="122" customFormat="1" ht="21">
      <c r="A139" s="275" t="s">
        <v>0</v>
      </c>
      <c r="B139" s="275"/>
      <c r="C139" s="275"/>
      <c r="D139" s="275"/>
      <c r="E139" s="275"/>
      <c r="F139" s="275"/>
      <c r="G139" s="275"/>
      <c r="H139" s="275"/>
      <c r="I139" s="275"/>
      <c r="J139" s="123"/>
      <c r="K139" s="123"/>
      <c r="L139" s="123"/>
      <c r="M139" s="123"/>
      <c r="N139" s="123"/>
      <c r="O139" s="123"/>
    </row>
    <row r="140" spans="1:15" s="122" customFormat="1" ht="21">
      <c r="A140" s="275" t="s">
        <v>73</v>
      </c>
      <c r="B140" s="275"/>
      <c r="C140" s="275"/>
      <c r="D140" s="275"/>
      <c r="E140" s="275"/>
      <c r="F140" s="275"/>
      <c r="G140" s="275"/>
      <c r="H140" s="275"/>
      <c r="I140" s="275"/>
      <c r="J140" s="123"/>
      <c r="K140" s="123"/>
      <c r="L140" s="123"/>
      <c r="M140" s="123"/>
      <c r="N140" s="123"/>
      <c r="O140" s="123"/>
    </row>
    <row r="141" spans="1:15" s="122" customFormat="1" ht="21">
      <c r="A141" s="284" t="s">
        <v>22</v>
      </c>
      <c r="B141" s="284"/>
      <c r="C141" s="284"/>
      <c r="D141" s="284"/>
      <c r="E141" s="284"/>
      <c r="F141" s="284"/>
      <c r="G141" s="284"/>
      <c r="H141" s="284"/>
      <c r="I141" s="284"/>
      <c r="J141" s="123"/>
      <c r="K141" s="123"/>
      <c r="L141" s="123"/>
      <c r="M141" s="123"/>
      <c r="N141" s="123"/>
      <c r="O141" s="123"/>
    </row>
    <row r="142" spans="1:9" s="122" customFormat="1" ht="21">
      <c r="A142" s="277" t="s">
        <v>1</v>
      </c>
      <c r="B142" s="280" t="s">
        <v>24</v>
      </c>
      <c r="C142" s="281"/>
      <c r="D142" s="282" t="s">
        <v>32</v>
      </c>
      <c r="E142" s="282"/>
      <c r="F142" s="282" t="s">
        <v>72</v>
      </c>
      <c r="G142" s="282"/>
      <c r="H142" s="282" t="s">
        <v>25</v>
      </c>
      <c r="I142" s="282"/>
    </row>
    <row r="143" spans="1:9" s="122" customFormat="1" ht="21">
      <c r="A143" s="278"/>
      <c r="B143" s="203" t="s">
        <v>2</v>
      </c>
      <c r="C143" s="125" t="s">
        <v>3</v>
      </c>
      <c r="D143" s="203" t="s">
        <v>2</v>
      </c>
      <c r="E143" s="125" t="s">
        <v>3</v>
      </c>
      <c r="F143" s="203" t="s">
        <v>2</v>
      </c>
      <c r="G143" s="125" t="s">
        <v>3</v>
      </c>
      <c r="H143" s="203" t="s">
        <v>2</v>
      </c>
      <c r="I143" s="125" t="s">
        <v>3</v>
      </c>
    </row>
    <row r="144" spans="1:9" s="122" customFormat="1" ht="21">
      <c r="A144" s="279"/>
      <c r="B144" s="204" t="s">
        <v>6</v>
      </c>
      <c r="C144" s="127" t="s">
        <v>7</v>
      </c>
      <c r="D144" s="204" t="s">
        <v>6</v>
      </c>
      <c r="E144" s="127" t="s">
        <v>7</v>
      </c>
      <c r="F144" s="204" t="s">
        <v>6</v>
      </c>
      <c r="G144" s="127" t="s">
        <v>7</v>
      </c>
      <c r="H144" s="204" t="s">
        <v>6</v>
      </c>
      <c r="I144" s="127" t="s">
        <v>7</v>
      </c>
    </row>
    <row r="145" spans="1:9" s="122" customFormat="1" ht="21">
      <c r="A145" s="128" t="s">
        <v>51</v>
      </c>
      <c r="B145" s="205"/>
      <c r="C145" s="206"/>
      <c r="D145" s="206"/>
      <c r="E145" s="206"/>
      <c r="F145" s="206"/>
      <c r="G145" s="206"/>
      <c r="H145" s="206"/>
      <c r="I145" s="206"/>
    </row>
    <row r="146" spans="1:9" s="160" customFormat="1" ht="21">
      <c r="A146" s="147" t="s">
        <v>52</v>
      </c>
      <c r="B146" s="131">
        <v>1</v>
      </c>
      <c r="C146" s="132">
        <v>100000</v>
      </c>
      <c r="D146" s="131">
        <v>2</v>
      </c>
      <c r="E146" s="132">
        <v>400000</v>
      </c>
      <c r="F146" s="131">
        <v>1</v>
      </c>
      <c r="G146" s="132">
        <v>100000</v>
      </c>
      <c r="H146" s="133">
        <f aca="true" t="shared" si="9" ref="H146:I148">SUM(B146,D146,F146)</f>
        <v>4</v>
      </c>
      <c r="I146" s="134">
        <f t="shared" si="9"/>
        <v>600000</v>
      </c>
    </row>
    <row r="147" spans="1:9" s="160" customFormat="1" ht="21">
      <c r="A147" s="147" t="s">
        <v>53</v>
      </c>
      <c r="B147" s="131">
        <v>1</v>
      </c>
      <c r="C147" s="132">
        <v>100000</v>
      </c>
      <c r="D147" s="131">
        <v>1</v>
      </c>
      <c r="E147" s="132">
        <v>100000</v>
      </c>
      <c r="F147" s="131">
        <v>1</v>
      </c>
      <c r="G147" s="132">
        <v>100000</v>
      </c>
      <c r="H147" s="133">
        <f t="shared" si="9"/>
        <v>3</v>
      </c>
      <c r="I147" s="134">
        <f t="shared" si="9"/>
        <v>300000</v>
      </c>
    </row>
    <row r="148" spans="1:9" s="160" customFormat="1" ht="21">
      <c r="A148" s="147" t="s">
        <v>54</v>
      </c>
      <c r="B148" s="131">
        <v>1</v>
      </c>
      <c r="C148" s="132">
        <v>10000000</v>
      </c>
      <c r="D148" s="131">
        <v>2</v>
      </c>
      <c r="E148" s="132">
        <v>550000</v>
      </c>
      <c r="F148" s="131">
        <v>3</v>
      </c>
      <c r="G148" s="132">
        <v>5700000</v>
      </c>
      <c r="H148" s="133">
        <f t="shared" si="9"/>
        <v>6</v>
      </c>
      <c r="I148" s="134">
        <f t="shared" si="9"/>
        <v>16250000</v>
      </c>
    </row>
    <row r="149" spans="1:9" s="160" customFormat="1" ht="21.75" thickBot="1">
      <c r="A149" s="199" t="s">
        <v>16</v>
      </c>
      <c r="B149" s="162"/>
      <c r="C149" s="163"/>
      <c r="D149" s="162"/>
      <c r="E149" s="163"/>
      <c r="F149" s="162"/>
      <c r="G149" s="163"/>
      <c r="H149" s="164"/>
      <c r="I149" s="165"/>
    </row>
    <row r="150" spans="1:9" s="160" customFormat="1" ht="22.5" thickBot="1" thickTop="1">
      <c r="A150" s="138" t="s">
        <v>4</v>
      </c>
      <c r="B150" s="155">
        <f aca="true" t="shared" si="10" ref="B150:I150">SUM(B146:B149)</f>
        <v>3</v>
      </c>
      <c r="C150" s="156">
        <f t="shared" si="10"/>
        <v>10200000</v>
      </c>
      <c r="D150" s="155">
        <f t="shared" si="10"/>
        <v>5</v>
      </c>
      <c r="E150" s="156">
        <f t="shared" si="10"/>
        <v>1050000</v>
      </c>
      <c r="F150" s="155">
        <f t="shared" si="10"/>
        <v>5</v>
      </c>
      <c r="G150" s="156">
        <f t="shared" si="10"/>
        <v>5900000</v>
      </c>
      <c r="H150" s="155">
        <f t="shared" si="10"/>
        <v>13</v>
      </c>
      <c r="I150" s="156">
        <f t="shared" si="10"/>
        <v>17150000</v>
      </c>
    </row>
    <row r="151" spans="1:9" s="160" customFormat="1" ht="21.75" thickTop="1">
      <c r="A151" s="208" t="s">
        <v>55</v>
      </c>
      <c r="B151" s="209"/>
      <c r="C151" s="210"/>
      <c r="D151" s="209"/>
      <c r="E151" s="210"/>
      <c r="F151" s="209"/>
      <c r="G151" s="210"/>
      <c r="H151" s="211"/>
      <c r="I151" s="212"/>
    </row>
    <row r="152" spans="1:9" s="160" customFormat="1" ht="21">
      <c r="A152" s="147" t="s">
        <v>56</v>
      </c>
      <c r="B152" s="131">
        <v>2</v>
      </c>
      <c r="C152" s="132">
        <v>130000</v>
      </c>
      <c r="D152" s="131">
        <v>2</v>
      </c>
      <c r="E152" s="132">
        <v>130000</v>
      </c>
      <c r="F152" s="131">
        <v>2</v>
      </c>
      <c r="G152" s="132">
        <v>130000</v>
      </c>
      <c r="H152" s="133">
        <f>SUM(B152,D152,F152)</f>
        <v>6</v>
      </c>
      <c r="I152" s="134">
        <f>SUM(C152,E152,G152)</f>
        <v>390000</v>
      </c>
    </row>
    <row r="153" spans="1:9" s="160" customFormat="1" ht="21.75" thickBot="1">
      <c r="A153" s="213" t="s">
        <v>57</v>
      </c>
      <c r="B153" s="152">
        <v>1</v>
      </c>
      <c r="C153" s="137">
        <v>400000</v>
      </c>
      <c r="D153" s="152">
        <v>1</v>
      </c>
      <c r="E153" s="137">
        <v>400000</v>
      </c>
      <c r="F153" s="152">
        <v>1</v>
      </c>
      <c r="G153" s="137">
        <v>400000</v>
      </c>
      <c r="H153" s="153">
        <f>SUM(B153,D153,F153)</f>
        <v>3</v>
      </c>
      <c r="I153" s="154">
        <f>SUM(C153,E153,G153)</f>
        <v>1200000</v>
      </c>
    </row>
    <row r="154" spans="1:9" s="143" customFormat="1" ht="22.5" thickBot="1" thickTop="1">
      <c r="A154" s="138" t="s">
        <v>4</v>
      </c>
      <c r="B154" s="155">
        <f aca="true" t="shared" si="11" ref="B154:I154">SUM(B152:B153)</f>
        <v>3</v>
      </c>
      <c r="C154" s="156">
        <f t="shared" si="11"/>
        <v>530000</v>
      </c>
      <c r="D154" s="155">
        <f t="shared" si="11"/>
        <v>3</v>
      </c>
      <c r="E154" s="156">
        <f t="shared" si="11"/>
        <v>530000</v>
      </c>
      <c r="F154" s="155">
        <f t="shared" si="11"/>
        <v>3</v>
      </c>
      <c r="G154" s="156">
        <f t="shared" si="11"/>
        <v>530000</v>
      </c>
      <c r="H154" s="155">
        <f t="shared" si="11"/>
        <v>9</v>
      </c>
      <c r="I154" s="156">
        <f t="shared" si="11"/>
        <v>1590000</v>
      </c>
    </row>
    <row r="155" spans="1:9" s="143" customFormat="1" ht="21.75" thickTop="1">
      <c r="A155" s="208" t="s">
        <v>64</v>
      </c>
      <c r="B155" s="214"/>
      <c r="C155" s="215"/>
      <c r="D155" s="216"/>
      <c r="E155" s="215"/>
      <c r="F155" s="216"/>
      <c r="G155" s="215"/>
      <c r="H155" s="217"/>
      <c r="I155" s="218"/>
    </row>
    <row r="156" spans="1:9" s="143" customFormat="1" ht="21.75" thickBot="1">
      <c r="A156" s="219" t="s">
        <v>65</v>
      </c>
      <c r="B156" s="152">
        <v>2</v>
      </c>
      <c r="C156" s="137">
        <v>50000</v>
      </c>
      <c r="D156" s="152">
        <v>2</v>
      </c>
      <c r="E156" s="137">
        <v>50000</v>
      </c>
      <c r="F156" s="152">
        <v>2</v>
      </c>
      <c r="G156" s="137">
        <v>50000</v>
      </c>
      <c r="H156" s="153">
        <f>SUM(B156,D156,F156)</f>
        <v>6</v>
      </c>
      <c r="I156" s="154">
        <f>SUM(C156,E156,G156)</f>
        <v>150000</v>
      </c>
    </row>
    <row r="157" spans="1:9" s="143" customFormat="1" ht="22.5" thickBot="1" thickTop="1">
      <c r="A157" s="138" t="s">
        <v>4</v>
      </c>
      <c r="B157" s="155">
        <f>SUM(B156:B156)</f>
        <v>2</v>
      </c>
      <c r="C157" s="156">
        <f>SUM(C156:C156)</f>
        <v>50000</v>
      </c>
      <c r="D157" s="207">
        <f aca="true" t="shared" si="12" ref="D157:I157">SUM(D155:D156)</f>
        <v>2</v>
      </c>
      <c r="E157" s="220">
        <f t="shared" si="12"/>
        <v>50000</v>
      </c>
      <c r="F157" s="207">
        <f t="shared" si="12"/>
        <v>2</v>
      </c>
      <c r="G157" s="220">
        <f t="shared" si="12"/>
        <v>50000</v>
      </c>
      <c r="H157" s="207">
        <f t="shared" si="12"/>
        <v>6</v>
      </c>
      <c r="I157" s="220">
        <f t="shared" si="12"/>
        <v>150000</v>
      </c>
    </row>
    <row r="158" spans="1:10" s="143" customFormat="1" ht="22.5" thickBot="1" thickTop="1">
      <c r="A158" s="221"/>
      <c r="B158" s="222"/>
      <c r="C158" s="223"/>
      <c r="D158" s="222"/>
      <c r="E158" s="223"/>
      <c r="F158" s="222"/>
      <c r="G158" s="223"/>
      <c r="H158" s="222"/>
      <c r="I158" s="224"/>
      <c r="J158" s="225"/>
    </row>
    <row r="159" spans="1:9" s="143" customFormat="1" ht="22.5" thickBot="1" thickTop="1">
      <c r="A159" s="226" t="s">
        <v>5</v>
      </c>
      <c r="B159" s="262">
        <f aca="true" t="shared" si="13" ref="B159:G159">SUM(B157,B154,B150,B135,B105,B60,B40,B17)</f>
        <v>125</v>
      </c>
      <c r="C159" s="263">
        <f t="shared" si="13"/>
        <v>106862230</v>
      </c>
      <c r="D159" s="262">
        <f t="shared" si="13"/>
        <v>158</v>
      </c>
      <c r="E159" s="263">
        <f t="shared" si="13"/>
        <v>176271230</v>
      </c>
      <c r="F159" s="262">
        <f t="shared" si="13"/>
        <v>156</v>
      </c>
      <c r="G159" s="264">
        <f t="shared" si="13"/>
        <v>235923230</v>
      </c>
      <c r="H159" s="262">
        <f>SUM(B159,D159,F159)</f>
        <v>439</v>
      </c>
      <c r="I159" s="263">
        <f>SUM(C159,E159,G159)</f>
        <v>519056690</v>
      </c>
    </row>
    <row r="160" spans="1:9" s="143" customFormat="1" ht="21.75" thickTop="1">
      <c r="A160" s="140"/>
      <c r="B160" s="227"/>
      <c r="C160" s="228"/>
      <c r="D160" s="227"/>
      <c r="E160" s="228"/>
      <c r="F160" s="227"/>
      <c r="G160" s="228"/>
      <c r="H160" s="227"/>
      <c r="I160" s="228"/>
    </row>
    <row r="161" spans="1:9" s="160" customFormat="1" ht="21">
      <c r="A161" s="283" t="s">
        <v>89</v>
      </c>
      <c r="B161" s="283"/>
      <c r="C161" s="283"/>
      <c r="D161" s="283"/>
      <c r="E161" s="283"/>
      <c r="F161" s="283"/>
      <c r="G161" s="283"/>
      <c r="H161" s="283"/>
      <c r="I161" s="283"/>
    </row>
    <row r="162" s="160" customFormat="1" ht="21"/>
    <row r="163" s="160" customFormat="1" ht="21"/>
    <row r="164" s="122" customFormat="1" ht="21"/>
    <row r="165" s="122" customFormat="1" ht="21"/>
    <row r="166" s="122" customFormat="1" ht="21">
      <c r="D166" s="122" t="s">
        <v>71</v>
      </c>
    </row>
    <row r="167" s="122" customFormat="1" ht="21"/>
    <row r="168" s="122" customFormat="1" ht="21"/>
    <row r="169" s="122" customFormat="1" ht="21"/>
    <row r="170" s="122" customFormat="1" ht="21"/>
    <row r="171" s="122" customFormat="1" ht="21"/>
    <row r="172" s="122" customFormat="1" ht="21"/>
    <row r="173" s="122" customFormat="1" ht="21"/>
    <row r="174" s="122" customFormat="1" ht="21"/>
    <row r="175" s="122" customFormat="1" ht="21"/>
    <row r="176" s="122" customFormat="1" ht="21"/>
    <row r="177" s="122" customFormat="1" ht="21"/>
    <row r="178" s="122" customFormat="1" ht="21"/>
    <row r="179" s="122" customFormat="1" ht="21"/>
    <row r="180" s="122" customFormat="1" ht="21"/>
    <row r="181" s="122" customFormat="1" ht="21"/>
    <row r="182" s="122" customFormat="1" ht="21"/>
    <row r="183" s="122" customFormat="1" ht="21"/>
    <row r="184" s="122" customFormat="1" ht="21"/>
    <row r="185" s="122" customFormat="1" ht="21"/>
    <row r="186" s="122" customFormat="1" ht="21"/>
    <row r="187" s="122" customFormat="1" ht="21"/>
    <row r="188" s="122" customFormat="1" ht="21"/>
    <row r="189" s="122" customFormat="1" ht="21"/>
    <row r="190" s="122" customFormat="1" ht="21"/>
  </sheetData>
  <sheetProtection/>
  <mergeCells count="64">
    <mergeCell ref="A1:I1"/>
    <mergeCell ref="A3:I3"/>
    <mergeCell ref="A4:I4"/>
    <mergeCell ref="A5:I5"/>
    <mergeCell ref="A6:A8"/>
    <mergeCell ref="B6:C6"/>
    <mergeCell ref="D6:E6"/>
    <mergeCell ref="F6:G6"/>
    <mergeCell ref="H6:I6"/>
    <mergeCell ref="A23:I23"/>
    <mergeCell ref="A24:I24"/>
    <mergeCell ref="A25:I25"/>
    <mergeCell ref="A26:I26"/>
    <mergeCell ref="A27:A29"/>
    <mergeCell ref="B27:C27"/>
    <mergeCell ref="D27:E27"/>
    <mergeCell ref="F27:G27"/>
    <mergeCell ref="H27:I27"/>
    <mergeCell ref="A46:I46"/>
    <mergeCell ref="A48:I48"/>
    <mergeCell ref="A49:I49"/>
    <mergeCell ref="A50:I50"/>
    <mergeCell ref="A51:A53"/>
    <mergeCell ref="B51:C51"/>
    <mergeCell ref="D51:E51"/>
    <mergeCell ref="F51:G51"/>
    <mergeCell ref="H51:I51"/>
    <mergeCell ref="A69:I69"/>
    <mergeCell ref="A70:I70"/>
    <mergeCell ref="A71:I71"/>
    <mergeCell ref="A72:I72"/>
    <mergeCell ref="A73:A75"/>
    <mergeCell ref="B73:C73"/>
    <mergeCell ref="D73:E73"/>
    <mergeCell ref="F73:G73"/>
    <mergeCell ref="H73:I73"/>
    <mergeCell ref="A92:I92"/>
    <mergeCell ref="A94:I94"/>
    <mergeCell ref="A95:I95"/>
    <mergeCell ref="A96:I96"/>
    <mergeCell ref="A97:A99"/>
    <mergeCell ref="B97:C97"/>
    <mergeCell ref="D97:E97"/>
    <mergeCell ref="F97:G97"/>
    <mergeCell ref="H97:I97"/>
    <mergeCell ref="A115:I115"/>
    <mergeCell ref="A118:I118"/>
    <mergeCell ref="A119:I119"/>
    <mergeCell ref="A120:I120"/>
    <mergeCell ref="A121:A123"/>
    <mergeCell ref="B121:C121"/>
    <mergeCell ref="D121:E121"/>
    <mergeCell ref="F121:G121"/>
    <mergeCell ref="H121:I121"/>
    <mergeCell ref="A161:I161"/>
    <mergeCell ref="A138:I138"/>
    <mergeCell ref="A139:I139"/>
    <mergeCell ref="A140:I140"/>
    <mergeCell ref="A141:I141"/>
    <mergeCell ref="A142:A144"/>
    <mergeCell ref="B142:C142"/>
    <mergeCell ref="D142:E142"/>
    <mergeCell ref="F142:G142"/>
    <mergeCell ref="H142:I142"/>
  </mergeCells>
  <printOptions/>
  <pageMargins left="0.1968503937007874" right="0.1968503937007874" top="1.1811023622047245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2014-10-20T10:15:43Z</cp:lastPrinted>
  <dcterms:created xsi:type="dcterms:W3CDTF">2006-06-13T01:22:29Z</dcterms:created>
  <dcterms:modified xsi:type="dcterms:W3CDTF">2014-10-20T10:25:34Z</dcterms:modified>
  <cp:category/>
  <cp:version/>
  <cp:contentType/>
  <cp:contentStatus/>
</cp:coreProperties>
</file>