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6" windowWidth="13275" windowHeight="8805" activeTab="0"/>
  </bookViews>
  <sheets>
    <sheet name="สรุป" sheetId="1" r:id="rId1"/>
  </sheets>
  <definedNames>
    <definedName name="_xlnm.Print_Area" localSheetId="0">'สรุป'!$A$1:$J$179</definedName>
  </definedNames>
  <calcPr fullCalcOnLoad="1"/>
</workbook>
</file>

<file path=xl/sharedStrings.xml><?xml version="1.0" encoding="utf-8"?>
<sst xmlns="http://schemas.openxmlformats.org/spreadsheetml/2006/main" count="249" uniqueCount="81">
  <si>
    <t>บัญชีสรุปโครงการพัฒนา</t>
  </si>
  <si>
    <t>ยุทธศาสตร์</t>
  </si>
  <si>
    <t>จำนวน</t>
  </si>
  <si>
    <t>งบประมาณ</t>
  </si>
  <si>
    <t>รวม</t>
  </si>
  <si>
    <t>รวมทั้งสิ้น</t>
  </si>
  <si>
    <t>โครงการ</t>
  </si>
  <si>
    <t>(บาท)</t>
  </si>
  <si>
    <t>และวัฒนธรรม</t>
  </si>
  <si>
    <t>และพัฒนาสุขภาพอนามัยของประชาชน</t>
  </si>
  <si>
    <t>วัฒนธรรม  จริยธรรม   ส่งเสริมงานประเพณี  และภูมิปัญญาท้องถิ่น</t>
  </si>
  <si>
    <t>และท่อระบายน้ำ</t>
  </si>
  <si>
    <t>บำรุงรักษา ท่อระบายน้ำ</t>
  </si>
  <si>
    <t xml:space="preserve"> และการเกษตร</t>
  </si>
  <si>
    <t>สารสนเทศ การสื่อสาร</t>
  </si>
  <si>
    <t>ประสิทธิภาพในการทำงานและบริการประชาชน</t>
  </si>
  <si>
    <t>สิ่งแวดล้อมและการท่องเที่ยว</t>
  </si>
  <si>
    <t>ถนนลาดยาง</t>
  </si>
  <si>
    <t>ถนนคอนกรีต</t>
  </si>
  <si>
    <t>ถนนลูกรัง</t>
  </si>
  <si>
    <t xml:space="preserve">สะพาน </t>
  </si>
  <si>
    <t xml:space="preserve"> -</t>
  </si>
  <si>
    <t>เทศบาลตำบลชำฆ้อ</t>
  </si>
  <si>
    <t>ส่วนที่ ๕  บัญชีโครงการพัฒนา</t>
  </si>
  <si>
    <t>ปี ๒๕๕๗</t>
  </si>
  <si>
    <t>รวม  ๓  ปี</t>
  </si>
  <si>
    <t xml:space="preserve">     ๑.๑  แนวทางการพัฒนาการเสริมสร้างความเข้มแข็งของชุมชน</t>
  </si>
  <si>
    <t xml:space="preserve">     ๑.๒  แนวทางการพัฒนาการป้องกันและบรรเทาสาธารณภัย</t>
  </si>
  <si>
    <t xml:space="preserve">     ๑.๓  แนวทางการพัฒนาการป้องกันและแก้ไขปัญหายาเสพติด</t>
  </si>
  <si>
    <t xml:space="preserve">     ๑.๔  แนวทางการพัฒนาการประหยัดพลังงาน</t>
  </si>
  <si>
    <t xml:space="preserve">     ๑.๕  แนวทางการพัฒนาคุณภาพชีวิตและจัดสวัสดิการสังคม</t>
  </si>
  <si>
    <t xml:space="preserve">     ๑.๖  แนวทางการพัฒนาการสร้างความปลอดภัยในชีวิตและทรัพย์สิน</t>
  </si>
  <si>
    <t>ปี ๒๕๕๘</t>
  </si>
  <si>
    <t>๒. ยุทธศาสตร์การพัฒนาด้านสาธารณสุข  การศึกษา ศาสนา</t>
  </si>
  <si>
    <t xml:space="preserve">     ๒.๑  แนวทางการพัฒนาการส่งเสริมการสาธารณสุขมูลฐาน</t>
  </si>
  <si>
    <t xml:space="preserve">     ๒.๒  แนวทางการพัฒนาการป้องกันและควบคุมโรคติดต่อ</t>
  </si>
  <si>
    <t xml:space="preserve">     ๒.๓  แนวทางการพัฒนาการส่งเสริมและสนับสนุนการศึกษา</t>
  </si>
  <si>
    <t xml:space="preserve">     ๒.๔  แนวทางการพัฒนาการทำนุบำรุงศาสนา สืบสานศิลปะ </t>
  </si>
  <si>
    <t xml:space="preserve">     ๒.๕  แนวทางการพัฒนาการส่งเสริมการกีฬา</t>
  </si>
  <si>
    <t>๓. ยุทธศาสตร์การพัฒนาด้านเศรษฐกิจ</t>
  </si>
  <si>
    <t>๔. ยุทธศาสตร์การพัฒนาด้านโครงสร้างพื้นฐาน</t>
  </si>
  <si>
    <t xml:space="preserve">     ๔.๑  แนวทางการก่อสร้าง ปรับปรุง บำรุงรักษาถนน สะพาน </t>
  </si>
  <si>
    <t xml:space="preserve">            ๔.๑.๑ การพัฒนาการก่อสร้าง  ปรับปรุง  ซ่อมแซมบำรุงรักษา </t>
  </si>
  <si>
    <t xml:space="preserve">            ๔.๑.๒  การพัฒนาการก่อสร้าง  ปรับปรุง  ซ่อมแซมบำรุงรักษา  </t>
  </si>
  <si>
    <t xml:space="preserve">            ๔.๑.๓   การพัฒนาการก่อสร้าง  ปรับปรุง  ซ่อมแซมบำรุงรักษา  </t>
  </si>
  <si>
    <t xml:space="preserve">            ๔.๑.๔ การพัฒนาการก่อสร้าง  ปรับปรุง  ซ่อมแซมบำรุงรักษา  </t>
  </si>
  <si>
    <t xml:space="preserve">            ๔.๑.๕   แนวทางการพัฒนาการก่อสร้าง  ปรับปรุง  ซ่อมแซม  </t>
  </si>
  <si>
    <t xml:space="preserve">     ๔.๒  ขยายเขตไฟฟ้าสาธารณะ</t>
  </si>
  <si>
    <t xml:space="preserve">     ๔.๓  ก่อสร้าง  ขยายเขต  ระบบประปาและพัฒนาคุณภาพน้ำประปา</t>
  </si>
  <si>
    <t xml:space="preserve">     ๔.๔  ก่อสร้าง ปรับปรุงแหล่งน้ำเพื่อการอุปโภคบริโภค</t>
  </si>
  <si>
    <t xml:space="preserve">     ๕.๑  แนวทางการพัฒนาการส่งเสริมการมีส่วนร่วมของประชาชน</t>
  </si>
  <si>
    <t>๖. ยุทธศาสตร์การพัฒนาด้านทรัพยากรธรรมชาติและสิ่งแวดล้อม</t>
  </si>
  <si>
    <t xml:space="preserve">     ๖.๑  แนวทางการพัฒนาการจัดเก็บขยะ</t>
  </si>
  <si>
    <t xml:space="preserve">     ๖.๒  แนวทางการพัฒนาการขยายพื้นที่ป่าชุมชน</t>
  </si>
  <si>
    <t xml:space="preserve">     ๖.๓  แนวทางการพัฒนาการอนุรักษ์และฟื้นฟูธรรมชาติและ</t>
  </si>
  <si>
    <t>๗. ยุทธศาสตร์การพัฒนาด้านอยู่ดีมีสุข</t>
  </si>
  <si>
    <t xml:space="preserve">     ๗.๑  แนวทางการพัฒนาเศรษฐกิจพอเพียง</t>
  </si>
  <si>
    <t xml:space="preserve">     ๗.๒  แนวทางการพัฒนาโครงการตามแนวพระราชดำริ</t>
  </si>
  <si>
    <t xml:space="preserve">๑. ยุทธศาสตร์การพัฒนาด้านทรัพยากรมนุษย์และสังคม </t>
  </si>
  <si>
    <t xml:space="preserve">     ๓.๑  แนวทางการพัฒนาการส่งเสริมและสนับสนุนกลุ่มอาชีพต่างๆ</t>
  </si>
  <si>
    <t xml:space="preserve">     ๓.๒  แนวทางปรับปรุงคุณภาพผลผลิตทางการเกษตร</t>
  </si>
  <si>
    <t xml:space="preserve">     ๓.๓  แนวทางการพัฒนาการส่งเสริมตลาดชุมชน  และสินค้าพื้นเมือง</t>
  </si>
  <si>
    <t>๕. ยุทธศาสตร์การพัฒนาด้านการเมือง การบริหารจัดการ</t>
  </si>
  <si>
    <t>กิจกรรมตามหน้าที่ของเทศบาล</t>
  </si>
  <si>
    <t>๘. ยุทธศาสตร์การพัฒนาการจัดทำแผนพัฒนาท้องถิ่น</t>
  </si>
  <si>
    <t xml:space="preserve">     ๘.๑  แนวทางการพัฒนาการจัดทำแผนพัฒนาท้องถิ่น</t>
  </si>
  <si>
    <t xml:space="preserve">     ๕.๒ การพัฒนาระบบข้อมูลข่าวสาร  และการให้บริการประชาชน</t>
  </si>
  <si>
    <t xml:space="preserve">     ๕.๓ พัฒนาระบบการบริหารงาน  พัฒนาบุคลากร  ระบบเทคโนโลยี</t>
  </si>
  <si>
    <t xml:space="preserve">     ๕.๔  แนวทางการพัฒนาการจัดหาวัสดุอุปกรณ์ต่างๆ เพื่อเพิ่ม</t>
  </si>
  <si>
    <t xml:space="preserve">     ๕.๕   แนวทางการพัฒนาการสนับสนุนหน่วยงานอื่นในการทำ</t>
  </si>
  <si>
    <t xml:space="preserve">     ๕.๖  แนวทางการพัฒนาการประเมินมาตรฐานต่างๆ</t>
  </si>
  <si>
    <t xml:space="preserve"> </t>
  </si>
  <si>
    <t>ปี ๒๕๕๙</t>
  </si>
  <si>
    <t>แผนพัฒนาสามปี (พ.ศ. ๒๕๕๗-๒๕๕๙)</t>
  </si>
  <si>
    <t xml:space="preserve"> - ๓๒ - </t>
  </si>
  <si>
    <t xml:space="preserve"> - ๓๓ -</t>
  </si>
  <si>
    <t xml:space="preserve"> - ๓๔ -</t>
  </si>
  <si>
    <t xml:space="preserve"> - ๓๕ -</t>
  </si>
  <si>
    <t xml:space="preserve"> - 36-</t>
  </si>
  <si>
    <t xml:space="preserve"> - 37 -</t>
  </si>
  <si>
    <t xml:space="preserve"> - ๓๘-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</si>
</sst>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0000_-;\-* #,##0.00000000_-;_-* &quot;-&quot;??_-;_-@_-"/>
    <numFmt numFmtId="196" formatCode="_-* #,##0.000000000_-;\-* #,##0.000000000_-;_-* &quot;-&quot;??_-;_-@_-"/>
    <numFmt numFmtId="197" formatCode="_-* #,##0.0000000000_-;\-* #,##0.0000000000_-;_-* &quot;-&quot;??_-;_-@_-"/>
    <numFmt numFmtId="198" formatCode="_-* #,##0.00000000000_-;\-* #,##0.00000000000_-;_-* &quot;-&quot;??_-;_-@_-"/>
    <numFmt numFmtId="199" formatCode="_-* #,##0.000000000000_-;\-* #,##0.000000000000_-;_-* &quot;-&quot;??_-;_-@_-"/>
    <numFmt numFmtId="200" formatCode="_-* #,##0.0000000000000_-;\-* #,##0.0000000000000_-;_-* &quot;-&quot;??_-;_-@_-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0"/>
      <name val="TH SarabunIT๙"/>
      <family val="2"/>
    </font>
    <font>
      <b/>
      <sz val="20"/>
      <name val="TH SarabunIT๙"/>
      <family val="2"/>
    </font>
    <font>
      <b/>
      <sz val="12"/>
      <name val="TH SarabunIT๙"/>
      <family val="2"/>
    </font>
    <font>
      <b/>
      <sz val="10"/>
      <name val="TH SarabunIT๙"/>
      <family val="2"/>
    </font>
    <font>
      <b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6"/>
      <color indexed="8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IT๙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indexed="56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rgb="FFFF0000"/>
      <name val="TH SarabunIT๙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8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42" fillId="2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21" borderId="1" applyNumberFormat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15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18" borderId="5" applyNumberFormat="0" applyAlignment="0" applyProtection="0"/>
    <xf numFmtId="0" fontId="0" fillId="29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61" fontId="5" fillId="0" borderId="13" xfId="38" applyNumberFormat="1" applyFont="1" applyBorder="1" applyAlignment="1">
      <alignment horizontal="center" vertical="center"/>
    </xf>
    <xf numFmtId="61" fontId="5" fillId="0" borderId="13" xfId="38" applyNumberFormat="1" applyFont="1" applyBorder="1" applyAlignment="1">
      <alignment/>
    </xf>
    <xf numFmtId="61" fontId="6" fillId="0" borderId="13" xfId="38" applyNumberFormat="1" applyFont="1" applyBorder="1" applyAlignment="1">
      <alignment horizontal="center" vertical="center"/>
    </xf>
    <xf numFmtId="61" fontId="6" fillId="0" borderId="13" xfId="38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61" fontId="5" fillId="0" borderId="15" xfId="38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61" fontId="6" fillId="0" borderId="14" xfId="38" applyNumberFormat="1" applyFont="1" applyBorder="1" applyAlignment="1">
      <alignment horizontal="center" vertical="center"/>
    </xf>
    <xf numFmtId="61" fontId="6" fillId="0" borderId="16" xfId="38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61" fontId="6" fillId="0" borderId="0" xfId="38" applyNumberFormat="1" applyFont="1" applyBorder="1" applyAlignment="1">
      <alignment horizontal="center" vertical="center"/>
    </xf>
    <xf numFmtId="61" fontId="6" fillId="0" borderId="0" xfId="38" applyNumberFormat="1" applyFont="1" applyBorder="1" applyAlignment="1">
      <alignment/>
    </xf>
    <xf numFmtId="0" fontId="5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61" fontId="53" fillId="0" borderId="13" xfId="38" applyNumberFormat="1" applyFont="1" applyBorder="1" applyAlignment="1">
      <alignment horizontal="center" vertical="center"/>
    </xf>
    <xf numFmtId="61" fontId="53" fillId="0" borderId="13" xfId="38" applyNumberFormat="1" applyFont="1" applyBorder="1" applyAlignment="1">
      <alignment/>
    </xf>
    <xf numFmtId="61" fontId="52" fillId="0" borderId="13" xfId="38" applyNumberFormat="1" applyFont="1" applyBorder="1" applyAlignment="1">
      <alignment horizontal="center" vertical="center"/>
    </xf>
    <xf numFmtId="61" fontId="52" fillId="0" borderId="13" xfId="38" applyNumberFormat="1" applyFont="1" applyBorder="1" applyAlignment="1">
      <alignment/>
    </xf>
    <xf numFmtId="61" fontId="5" fillId="0" borderId="15" xfId="38" applyNumberFormat="1" applyFont="1" applyBorder="1" applyAlignment="1">
      <alignment horizontal="center" vertical="center"/>
    </xf>
    <xf numFmtId="61" fontId="6" fillId="0" borderId="15" xfId="38" applyNumberFormat="1" applyFont="1" applyBorder="1" applyAlignment="1">
      <alignment horizontal="center" vertical="center"/>
    </xf>
    <xf numFmtId="61" fontId="6" fillId="0" borderId="15" xfId="38" applyNumberFormat="1" applyFont="1" applyBorder="1" applyAlignment="1">
      <alignment/>
    </xf>
    <xf numFmtId="61" fontId="6" fillId="0" borderId="16" xfId="38" applyNumberFormat="1" applyFont="1" applyBorder="1" applyAlignment="1">
      <alignment horizontal="center" vertical="center"/>
    </xf>
    <xf numFmtId="61" fontId="5" fillId="0" borderId="13" xfId="38" applyNumberFormat="1" applyFont="1" applyBorder="1" applyAlignment="1">
      <alignment horizontal="center"/>
    </xf>
    <xf numFmtId="61" fontId="5" fillId="0" borderId="13" xfId="38" applyNumberFormat="1" applyFont="1" applyBorder="1" applyAlignment="1">
      <alignment horizontal="right"/>
    </xf>
    <xf numFmtId="0" fontId="53" fillId="0" borderId="13" xfId="0" applyFont="1" applyBorder="1" applyAlignment="1">
      <alignment horizontal="left"/>
    </xf>
    <xf numFmtId="0" fontId="53" fillId="0" borderId="0" xfId="0" applyFont="1" applyAlignment="1">
      <alignment/>
    </xf>
    <xf numFmtId="0" fontId="53" fillId="0" borderId="14" xfId="0" applyFont="1" applyBorder="1" applyAlignment="1">
      <alignment/>
    </xf>
    <xf numFmtId="61" fontId="53" fillId="0" borderId="15" xfId="38" applyNumberFormat="1" applyFont="1" applyBorder="1" applyAlignment="1">
      <alignment horizontal="center" vertical="center"/>
    </xf>
    <xf numFmtId="61" fontId="53" fillId="0" borderId="15" xfId="38" applyNumberFormat="1" applyFont="1" applyBorder="1" applyAlignment="1">
      <alignment/>
    </xf>
    <xf numFmtId="61" fontId="52" fillId="0" borderId="15" xfId="38" applyNumberFormat="1" applyFont="1" applyBorder="1" applyAlignment="1">
      <alignment horizontal="center" vertical="center"/>
    </xf>
    <xf numFmtId="61" fontId="52" fillId="0" borderId="15" xfId="38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188" fontId="5" fillId="0" borderId="12" xfId="38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88" fontId="6" fillId="0" borderId="12" xfId="38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188" fontId="5" fillId="0" borderId="13" xfId="38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188" fontId="6" fillId="0" borderId="13" xfId="38" applyNumberFormat="1" applyFont="1" applyBorder="1" applyAlignment="1">
      <alignment/>
    </xf>
    <xf numFmtId="0" fontId="5" fillId="0" borderId="13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53" fillId="0" borderId="15" xfId="0" applyNumberFormat="1" applyFont="1" applyBorder="1" applyAlignment="1">
      <alignment horizontal="center"/>
    </xf>
    <xf numFmtId="188" fontId="53" fillId="0" borderId="15" xfId="38" applyNumberFormat="1" applyFont="1" applyBorder="1" applyAlignment="1">
      <alignment/>
    </xf>
    <xf numFmtId="0" fontId="53" fillId="0" borderId="15" xfId="38" applyNumberFormat="1" applyFont="1" applyBorder="1" applyAlignment="1">
      <alignment horizontal="center"/>
    </xf>
    <xf numFmtId="188" fontId="53" fillId="0" borderId="15" xfId="38" applyNumberFormat="1" applyFont="1" applyBorder="1" applyAlignment="1">
      <alignment horizontal="center"/>
    </xf>
    <xf numFmtId="0" fontId="52" fillId="0" borderId="15" xfId="38" applyNumberFormat="1" applyFont="1" applyBorder="1" applyAlignment="1">
      <alignment horizontal="center"/>
    </xf>
    <xf numFmtId="188" fontId="52" fillId="0" borderId="15" xfId="38" applyNumberFormat="1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3" fillId="0" borderId="11" xfId="0" applyNumberFormat="1" applyFont="1" applyBorder="1" applyAlignment="1">
      <alignment horizontal="center"/>
    </xf>
    <xf numFmtId="188" fontId="53" fillId="0" borderId="11" xfId="38" applyNumberFormat="1" applyFont="1" applyBorder="1" applyAlignment="1">
      <alignment horizontal="center"/>
    </xf>
    <xf numFmtId="0" fontId="53" fillId="0" borderId="11" xfId="38" applyNumberFormat="1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188" fontId="52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61" fontId="53" fillId="0" borderId="17" xfId="38" applyNumberFormat="1" applyFont="1" applyBorder="1" applyAlignment="1">
      <alignment horizontal="center" vertical="center"/>
    </xf>
    <xf numFmtId="61" fontId="53" fillId="0" borderId="17" xfId="38" applyNumberFormat="1" applyFont="1" applyBorder="1" applyAlignment="1">
      <alignment/>
    </xf>
    <xf numFmtId="61" fontId="52" fillId="0" borderId="17" xfId="38" applyNumberFormat="1" applyFont="1" applyBorder="1" applyAlignment="1">
      <alignment horizontal="center" vertical="center"/>
    </xf>
    <xf numFmtId="61" fontId="52" fillId="0" borderId="17" xfId="38" applyNumberFormat="1" applyFont="1" applyBorder="1" applyAlignment="1">
      <alignment/>
    </xf>
    <xf numFmtId="0" fontId="5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53" fillId="0" borderId="0" xfId="0" applyNumberFormat="1" applyFont="1" applyBorder="1" applyAlignment="1">
      <alignment horizontal="center"/>
    </xf>
    <xf numFmtId="188" fontId="53" fillId="0" borderId="0" xfId="38" applyNumberFormat="1" applyFont="1" applyBorder="1" applyAlignment="1">
      <alignment horizontal="center"/>
    </xf>
    <xf numFmtId="0" fontId="53" fillId="0" borderId="0" xfId="38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54" fillId="0" borderId="18" xfId="81" applyNumberFormat="1" applyFont="1" applyBorder="1">
      <alignment/>
      <protection/>
    </xf>
    <xf numFmtId="61" fontId="54" fillId="0" borderId="18" xfId="124" applyNumberFormat="1" applyFont="1" applyBorder="1">
      <alignment/>
      <protection/>
    </xf>
    <xf numFmtId="3" fontId="54" fillId="0" borderId="18" xfId="87" applyNumberFormat="1" applyFont="1" applyBorder="1">
      <alignment/>
      <protection/>
    </xf>
    <xf numFmtId="188" fontId="54" fillId="0" borderId="0" xfId="114" applyNumberFormat="1" applyFont="1">
      <alignment/>
      <protection/>
    </xf>
    <xf numFmtId="61" fontId="52" fillId="0" borderId="10" xfId="38" applyNumberFormat="1" applyFont="1" applyBorder="1" applyAlignment="1">
      <alignment/>
    </xf>
    <xf numFmtId="61" fontId="52" fillId="0" borderId="10" xfId="38" applyNumberFormat="1" applyFont="1" applyBorder="1" applyAlignment="1">
      <alignment horizontal="center" vertical="center"/>
    </xf>
    <xf numFmtId="61" fontId="6" fillId="0" borderId="10" xfId="38" applyNumberFormat="1" applyFont="1" applyBorder="1" applyAlignment="1">
      <alignment horizontal="center" vertical="center"/>
    </xf>
    <xf numFmtId="188" fontId="54" fillId="0" borderId="0" xfId="115" applyNumberFormat="1" applyFont="1">
      <alignment/>
      <protection/>
    </xf>
    <xf numFmtId="61" fontId="6" fillId="0" borderId="10" xfId="38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188" fontId="53" fillId="0" borderId="12" xfId="38" applyNumberFormat="1" applyFont="1" applyBorder="1" applyAlignment="1">
      <alignment/>
    </xf>
    <xf numFmtId="0" fontId="53" fillId="0" borderId="12" xfId="0" applyFont="1" applyBorder="1" applyAlignment="1">
      <alignment/>
    </xf>
    <xf numFmtId="61" fontId="52" fillId="0" borderId="0" xfId="38" applyNumberFormat="1" applyFont="1" applyBorder="1" applyAlignment="1">
      <alignment horizontal="center" vertical="center"/>
    </xf>
    <xf numFmtId="61" fontId="52" fillId="0" borderId="0" xfId="38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61" fontId="53" fillId="0" borderId="20" xfId="38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61" fontId="52" fillId="0" borderId="21" xfId="38" applyNumberFormat="1" applyFont="1" applyBorder="1" applyAlignment="1">
      <alignment/>
    </xf>
    <xf numFmtId="61" fontId="52" fillId="0" borderId="21" xfId="38" applyNumberFormat="1" applyFont="1" applyBorder="1" applyAlignment="1">
      <alignment horizontal="center" vertical="center"/>
    </xf>
    <xf numFmtId="61" fontId="6" fillId="0" borderId="19" xfId="38" applyNumberFormat="1" applyFont="1" applyBorder="1" applyAlignment="1">
      <alignment horizontal="center" vertical="center"/>
    </xf>
    <xf numFmtId="61" fontId="5" fillId="0" borderId="17" xfId="38" applyNumberFormat="1" applyFont="1" applyBorder="1" applyAlignment="1">
      <alignment horizontal="center" vertical="center"/>
    </xf>
    <xf numFmtId="61" fontId="5" fillId="0" borderId="17" xfId="38" applyNumberFormat="1" applyFont="1" applyBorder="1" applyAlignment="1">
      <alignment/>
    </xf>
    <xf numFmtId="61" fontId="6" fillId="0" borderId="17" xfId="38" applyNumberFormat="1" applyFont="1" applyBorder="1" applyAlignment="1">
      <alignment horizontal="center" vertical="center"/>
    </xf>
    <xf numFmtId="61" fontId="6" fillId="0" borderId="17" xfId="38" applyNumberFormat="1" applyFont="1" applyBorder="1" applyAlignment="1">
      <alignment/>
    </xf>
    <xf numFmtId="61" fontId="6" fillId="0" borderId="19" xfId="38" applyNumberFormat="1" applyFont="1" applyBorder="1" applyAlignment="1">
      <alignment/>
    </xf>
    <xf numFmtId="61" fontId="11" fillId="0" borderId="16" xfId="38" applyNumberFormat="1" applyFont="1" applyBorder="1" applyAlignment="1">
      <alignment horizontal="center" vertical="center"/>
    </xf>
    <xf numFmtId="61" fontId="11" fillId="0" borderId="16" xfId="38" applyNumberFormat="1" applyFont="1" applyBorder="1" applyAlignment="1">
      <alignment/>
    </xf>
    <xf numFmtId="61" fontId="11" fillId="0" borderId="22" xfId="38" applyNumberFormat="1" applyFont="1" applyBorder="1" applyAlignment="1">
      <alignment/>
    </xf>
    <xf numFmtId="0" fontId="6" fillId="3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2" fillId="0" borderId="24" xfId="0" applyFont="1" applyBorder="1" applyAlignment="1">
      <alignment/>
    </xf>
    <xf numFmtId="61" fontId="52" fillId="0" borderId="25" xfId="38" applyNumberFormat="1" applyFont="1" applyBorder="1" applyAlignment="1">
      <alignment/>
    </xf>
    <xf numFmtId="188" fontId="55" fillId="0" borderId="13" xfId="48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10" xfId="40"/>
    <cellStyle name="เครื่องหมายจุลภาค 11" xfId="41"/>
    <cellStyle name="เครื่องหมายจุลภาค 12" xfId="42"/>
    <cellStyle name="เครื่องหมายจุลภาค 13" xfId="43"/>
    <cellStyle name="เครื่องหมายจุลภาค 14" xfId="44"/>
    <cellStyle name="เครื่องหมายจุลภาค 15" xfId="45"/>
    <cellStyle name="เครื่องหมายจุลภาค 16" xfId="46"/>
    <cellStyle name="เครื่องหมายจุลภาค 17" xfId="47"/>
    <cellStyle name="เครื่องหมายจุลภาค 18" xfId="48"/>
    <cellStyle name="เครื่องหมายจุลภาค 2" xfId="49"/>
    <cellStyle name="เครื่องหมายจุลภาค 2 10" xfId="50"/>
    <cellStyle name="เครื่องหมายจุลภาค 2 11" xfId="51"/>
    <cellStyle name="เครื่องหมายจุลภาค 2 12" xfId="52"/>
    <cellStyle name="เครื่องหมายจุลภาค 2 13" xfId="53"/>
    <cellStyle name="เครื่องหมายจุลภาค 2 14" xfId="54"/>
    <cellStyle name="เครื่องหมายจุลภาค 2 15" xfId="55"/>
    <cellStyle name="เครื่องหมายจุลภาค 2 16" xfId="56"/>
    <cellStyle name="เครื่องหมายจุลภาค 2 2" xfId="57"/>
    <cellStyle name="เครื่องหมายจุลภาค 2 3" xfId="58"/>
    <cellStyle name="เครื่องหมายจุลภาค 2 4" xfId="59"/>
    <cellStyle name="เครื่องหมายจุลภาค 2 5" xfId="60"/>
    <cellStyle name="เครื่องหมายจุลภาค 2 6" xfId="61"/>
    <cellStyle name="เครื่องหมายจุลภาค 2 7" xfId="62"/>
    <cellStyle name="เครื่องหมายจุลภาค 2 8" xfId="63"/>
    <cellStyle name="เครื่องหมายจุลภาค 2 9" xfId="64"/>
    <cellStyle name="เครื่องหมายจุลภาค 3" xfId="65"/>
    <cellStyle name="เครื่องหมายจุลภาค 4" xfId="66"/>
    <cellStyle name="เครื่องหมายจุลภาค 5" xfId="67"/>
    <cellStyle name="เครื่องหมายจุลภาค 6" xfId="68"/>
    <cellStyle name="เครื่องหมายจุลภาค 7" xfId="69"/>
    <cellStyle name="เครื่องหมายจุลภาค 8" xfId="70"/>
    <cellStyle name="เครื่องหมายจุลภาค 9" xfId="71"/>
    <cellStyle name="Currency" xfId="72"/>
    <cellStyle name="Currency [0]" xfId="73"/>
    <cellStyle name="ชื่อเรื่อง" xfId="74"/>
    <cellStyle name="เซลล์ตรวจสอบ" xfId="75"/>
    <cellStyle name="เซลล์ที่มีการเชื่อมโยง" xfId="76"/>
    <cellStyle name="ดี" xfId="77"/>
    <cellStyle name="ปกติ 10" xfId="78"/>
    <cellStyle name="ปกติ 11" xfId="79"/>
    <cellStyle name="ปกติ 12" xfId="80"/>
    <cellStyle name="ปกติ 13" xfId="81"/>
    <cellStyle name="ปกติ 14" xfId="82"/>
    <cellStyle name="ปกติ 15" xfId="83"/>
    <cellStyle name="ปกติ 16" xfId="84"/>
    <cellStyle name="ปกติ 17" xfId="85"/>
    <cellStyle name="ปกติ 18" xfId="86"/>
    <cellStyle name="ปกติ 19" xfId="87"/>
    <cellStyle name="ปกติ 2" xfId="88"/>
    <cellStyle name="ปกติ 2 10" xfId="89"/>
    <cellStyle name="ปกติ 2 11" xfId="90"/>
    <cellStyle name="ปกติ 2 12" xfId="91"/>
    <cellStyle name="ปกติ 2 13" xfId="92"/>
    <cellStyle name="ปกติ 2 14" xfId="93"/>
    <cellStyle name="ปกติ 2 15" xfId="94"/>
    <cellStyle name="ปกติ 2 16" xfId="95"/>
    <cellStyle name="ปกติ 2 16 2" xfId="96"/>
    <cellStyle name="ปกติ 2 17" xfId="97"/>
    <cellStyle name="ปกติ 2 18" xfId="98"/>
    <cellStyle name="ปกติ 2 2" xfId="99"/>
    <cellStyle name="ปกติ 2 2 2" xfId="100"/>
    <cellStyle name="ปกติ 2 2 3" xfId="101"/>
    <cellStyle name="ปกติ 2 2 4" xfId="102"/>
    <cellStyle name="ปกติ 2 2 5" xfId="103"/>
    <cellStyle name="ปกติ 2 2 6" xfId="104"/>
    <cellStyle name="ปกติ 2 2 7" xfId="105"/>
    <cellStyle name="ปกติ 2 2 8" xfId="106"/>
    <cellStyle name="ปกติ 2 3" xfId="107"/>
    <cellStyle name="ปกติ 2 4" xfId="108"/>
    <cellStyle name="ปกติ 2 5" xfId="109"/>
    <cellStyle name="ปกติ 2 6" xfId="110"/>
    <cellStyle name="ปกติ 2 7" xfId="111"/>
    <cellStyle name="ปกติ 2 8" xfId="112"/>
    <cellStyle name="ปกติ 2 9" xfId="113"/>
    <cellStyle name="ปกติ 20" xfId="114"/>
    <cellStyle name="ปกติ 21" xfId="115"/>
    <cellStyle name="ปกติ 21 2" xfId="116"/>
    <cellStyle name="ปกติ 21 3" xfId="117"/>
    <cellStyle name="ปกติ 22" xfId="118"/>
    <cellStyle name="ปกติ 22 2" xfId="119"/>
    <cellStyle name="ปกติ 26" xfId="120"/>
    <cellStyle name="ปกติ 27" xfId="121"/>
    <cellStyle name="ปกติ 28" xfId="122"/>
    <cellStyle name="ปกติ 29" xfId="123"/>
    <cellStyle name="ปกติ 3" xfId="124"/>
    <cellStyle name="ปกติ 30" xfId="125"/>
    <cellStyle name="ปกติ 31" xfId="126"/>
    <cellStyle name="ปกติ 4" xfId="127"/>
    <cellStyle name="ปกติ 45" xfId="128"/>
    <cellStyle name="ปกติ 5" xfId="129"/>
    <cellStyle name="ปกติ 6" xfId="130"/>
    <cellStyle name="ปกติ 60" xfId="131"/>
    <cellStyle name="ปกติ 61" xfId="132"/>
    <cellStyle name="ปกติ 68" xfId="133"/>
    <cellStyle name="ปกติ 69" xfId="134"/>
    <cellStyle name="ปกติ 7" xfId="135"/>
    <cellStyle name="ปกติ 74" xfId="136"/>
    <cellStyle name="ปกติ 8" xfId="137"/>
    <cellStyle name="ปกติ 9" xfId="138"/>
    <cellStyle name="ป้อนค่า" xfId="139"/>
    <cellStyle name="ปานกลาง" xfId="140"/>
    <cellStyle name="Percent" xfId="141"/>
    <cellStyle name="ผลรวม" xfId="142"/>
    <cellStyle name="แย่" xfId="143"/>
    <cellStyle name="ส่วนที่ถูกเน้น1" xfId="144"/>
    <cellStyle name="ส่วนที่ถูกเน้น2" xfId="145"/>
    <cellStyle name="ส่วนที่ถูกเน้น3" xfId="146"/>
    <cellStyle name="ส่วนที่ถูกเน้น4" xfId="147"/>
    <cellStyle name="ส่วนที่ถูกเน้น5" xfId="148"/>
    <cellStyle name="ส่วนที่ถูกเน้น6" xfId="149"/>
    <cellStyle name="แสดงผล" xfId="150"/>
    <cellStyle name="หมายเหตุ" xfId="151"/>
    <cellStyle name="หัวเรื่อง 1" xfId="152"/>
    <cellStyle name="หัวเรื่อง 2" xfId="153"/>
    <cellStyle name="หัวเรื่อง 3" xfId="154"/>
    <cellStyle name="หัวเรื่อง 4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view="pageBreakPreview" zoomScale="95" zoomScaleSheetLayoutView="95" zoomScalePageLayoutView="0" workbookViewId="0" topLeftCell="A100">
      <selection activeCell="E145" sqref="E145"/>
    </sheetView>
  </sheetViews>
  <sheetFormatPr defaultColWidth="9.140625" defaultRowHeight="12.75"/>
  <cols>
    <col min="1" max="1" width="57.00390625" style="77" customWidth="1"/>
    <col min="2" max="2" width="6.7109375" style="77" customWidth="1"/>
    <col min="3" max="3" width="14.421875" style="77" customWidth="1"/>
    <col min="4" max="4" width="6.8515625" style="77" customWidth="1"/>
    <col min="5" max="5" width="15.00390625" style="77" customWidth="1"/>
    <col min="6" max="6" width="6.8515625" style="77" customWidth="1"/>
    <col min="7" max="7" width="15.57421875" style="77" customWidth="1"/>
    <col min="8" max="8" width="6.8515625" style="77" customWidth="1"/>
    <col min="9" max="9" width="16.7109375" style="77" customWidth="1"/>
    <col min="10" max="16384" width="9.140625" style="77" customWidth="1"/>
  </cols>
  <sheetData>
    <row r="1" spans="1:9" s="2" customFormat="1" ht="26.25">
      <c r="A1" s="120" t="s">
        <v>23</v>
      </c>
      <c r="B1" s="120"/>
      <c r="C1" s="120"/>
      <c r="D1" s="120"/>
      <c r="E1" s="120"/>
      <c r="F1" s="120"/>
      <c r="G1" s="120"/>
      <c r="H1" s="120"/>
      <c r="I1" s="120"/>
    </row>
    <row r="2" spans="1:9" s="2" customFormat="1" ht="26.25">
      <c r="A2" s="79"/>
      <c r="B2" s="79"/>
      <c r="C2" s="79"/>
      <c r="D2" s="79"/>
      <c r="E2" s="79"/>
      <c r="F2" s="79"/>
      <c r="G2" s="79"/>
      <c r="H2" s="79"/>
      <c r="I2" s="79"/>
    </row>
    <row r="3" s="2" customFormat="1" ht="23.25">
      <c r="A3" s="1"/>
    </row>
    <row r="4" spans="1:15" s="2" customFormat="1" ht="20.25">
      <c r="A4" s="121" t="s">
        <v>0</v>
      </c>
      <c r="B4" s="121"/>
      <c r="C4" s="121"/>
      <c r="D4" s="121"/>
      <c r="E4" s="121"/>
      <c r="F4" s="121"/>
      <c r="G4" s="121"/>
      <c r="H4" s="121"/>
      <c r="I4" s="121"/>
      <c r="J4" s="3"/>
      <c r="K4" s="3"/>
      <c r="L4" s="3"/>
      <c r="M4" s="3"/>
      <c r="N4" s="3"/>
      <c r="O4" s="3"/>
    </row>
    <row r="5" spans="1:15" s="2" customFormat="1" ht="20.25">
      <c r="A5" s="121" t="s">
        <v>73</v>
      </c>
      <c r="B5" s="121"/>
      <c r="C5" s="121"/>
      <c r="D5" s="121"/>
      <c r="E5" s="121"/>
      <c r="F5" s="121"/>
      <c r="G5" s="121"/>
      <c r="H5" s="121"/>
      <c r="I5" s="121"/>
      <c r="J5" s="3"/>
      <c r="K5" s="3"/>
      <c r="L5" s="3"/>
      <c r="M5" s="3"/>
      <c r="N5" s="3"/>
      <c r="O5" s="3"/>
    </row>
    <row r="6" spans="1:15" s="2" customFormat="1" ht="20.25">
      <c r="A6" s="122" t="s">
        <v>22</v>
      </c>
      <c r="B6" s="122"/>
      <c r="C6" s="122"/>
      <c r="D6" s="122"/>
      <c r="E6" s="122"/>
      <c r="F6" s="122"/>
      <c r="G6" s="122"/>
      <c r="H6" s="122"/>
      <c r="I6" s="122"/>
      <c r="J6" s="3"/>
      <c r="K6" s="3"/>
      <c r="L6" s="3"/>
      <c r="M6" s="3"/>
      <c r="N6" s="3"/>
      <c r="O6" s="3"/>
    </row>
    <row r="7" spans="1:9" s="2" customFormat="1" ht="20.25">
      <c r="A7" s="123" t="s">
        <v>1</v>
      </c>
      <c r="B7" s="126" t="s">
        <v>24</v>
      </c>
      <c r="C7" s="127"/>
      <c r="D7" s="128" t="s">
        <v>32</v>
      </c>
      <c r="E7" s="128"/>
      <c r="F7" s="128" t="s">
        <v>72</v>
      </c>
      <c r="G7" s="128"/>
      <c r="H7" s="128" t="s">
        <v>25</v>
      </c>
      <c r="I7" s="128"/>
    </row>
    <row r="8" spans="1:9" s="2" customFormat="1" ht="20.25">
      <c r="A8" s="124"/>
      <c r="B8" s="84" t="s">
        <v>2</v>
      </c>
      <c r="C8" s="4" t="s">
        <v>3</v>
      </c>
      <c r="D8" s="84" t="s">
        <v>2</v>
      </c>
      <c r="E8" s="4" t="s">
        <v>3</v>
      </c>
      <c r="F8" s="84" t="s">
        <v>2</v>
      </c>
      <c r="G8" s="4" t="s">
        <v>3</v>
      </c>
      <c r="H8" s="84" t="s">
        <v>2</v>
      </c>
      <c r="I8" s="4" t="s">
        <v>3</v>
      </c>
    </row>
    <row r="9" spans="1:9" s="2" customFormat="1" ht="20.25">
      <c r="A9" s="125"/>
      <c r="B9" s="85" t="s">
        <v>6</v>
      </c>
      <c r="C9" s="5" t="s">
        <v>7</v>
      </c>
      <c r="D9" s="85" t="s">
        <v>6</v>
      </c>
      <c r="E9" s="5" t="s">
        <v>7</v>
      </c>
      <c r="F9" s="85" t="s">
        <v>6</v>
      </c>
      <c r="G9" s="5" t="s">
        <v>7</v>
      </c>
      <c r="H9" s="85" t="s">
        <v>6</v>
      </c>
      <c r="I9" s="5" t="s">
        <v>7</v>
      </c>
    </row>
    <row r="10" spans="1:9" s="2" customFormat="1" ht="20.25">
      <c r="A10" s="6" t="s">
        <v>58</v>
      </c>
      <c r="B10" s="7"/>
      <c r="C10" s="7"/>
      <c r="D10" s="7"/>
      <c r="E10" s="7"/>
      <c r="F10" s="7"/>
      <c r="G10" s="7"/>
      <c r="H10" s="7"/>
      <c r="I10" s="7"/>
    </row>
    <row r="11" spans="1:9" s="2" customFormat="1" ht="20.25">
      <c r="A11" s="8" t="s">
        <v>26</v>
      </c>
      <c r="B11" s="9">
        <v>3</v>
      </c>
      <c r="C11" s="10">
        <v>230000</v>
      </c>
      <c r="D11" s="9">
        <v>1</v>
      </c>
      <c r="E11" s="10">
        <v>30000</v>
      </c>
      <c r="F11" s="9">
        <v>2</v>
      </c>
      <c r="G11" s="10">
        <v>23000</v>
      </c>
      <c r="H11" s="11">
        <v>6</v>
      </c>
      <c r="I11" s="12">
        <f aca="true" t="shared" si="0" ref="I11:I16">SUM(C11,E11,G11)</f>
        <v>283000</v>
      </c>
    </row>
    <row r="12" spans="1:9" s="2" customFormat="1" ht="20.25">
      <c r="A12" s="8" t="s">
        <v>27</v>
      </c>
      <c r="B12" s="9">
        <v>6</v>
      </c>
      <c r="C12" s="10">
        <v>5820000</v>
      </c>
      <c r="D12" s="9">
        <v>3</v>
      </c>
      <c r="E12" s="10">
        <v>570000</v>
      </c>
      <c r="F12" s="9">
        <v>3</v>
      </c>
      <c r="G12" s="10">
        <v>570000</v>
      </c>
      <c r="H12" s="11">
        <f>SUM(B12,D12,F12)</f>
        <v>12</v>
      </c>
      <c r="I12" s="12">
        <f t="shared" si="0"/>
        <v>6960000</v>
      </c>
    </row>
    <row r="13" spans="1:9" s="2" customFormat="1" ht="20.25">
      <c r="A13" s="8" t="s">
        <v>28</v>
      </c>
      <c r="B13" s="9">
        <v>7</v>
      </c>
      <c r="C13" s="10">
        <v>694000</v>
      </c>
      <c r="D13" s="9">
        <v>5</v>
      </c>
      <c r="E13" s="10">
        <v>486000</v>
      </c>
      <c r="F13" s="9">
        <v>5</v>
      </c>
      <c r="G13" s="10">
        <v>486000</v>
      </c>
      <c r="H13" s="11">
        <f>SUM(B13,D13,F13)</f>
        <v>17</v>
      </c>
      <c r="I13" s="12">
        <f t="shared" si="0"/>
        <v>1666000</v>
      </c>
    </row>
    <row r="14" spans="1:9" s="2" customFormat="1" ht="20.25">
      <c r="A14" s="8" t="s">
        <v>29</v>
      </c>
      <c r="B14" s="9">
        <v>1</v>
      </c>
      <c r="C14" s="10">
        <v>20000</v>
      </c>
      <c r="D14" s="9">
        <v>1</v>
      </c>
      <c r="E14" s="10">
        <v>20000</v>
      </c>
      <c r="F14" s="9">
        <v>1</v>
      </c>
      <c r="G14" s="10">
        <v>20000</v>
      </c>
      <c r="H14" s="11">
        <f>SUM(B14,D14,F14)</f>
        <v>3</v>
      </c>
      <c r="I14" s="12">
        <f t="shared" si="0"/>
        <v>60000</v>
      </c>
    </row>
    <row r="15" spans="1:9" s="2" customFormat="1" ht="20.25">
      <c r="A15" s="8" t="s">
        <v>30</v>
      </c>
      <c r="B15" s="9">
        <v>10</v>
      </c>
      <c r="C15" s="10">
        <v>810000</v>
      </c>
      <c r="D15" s="9">
        <v>10</v>
      </c>
      <c r="E15" s="10">
        <v>810000</v>
      </c>
      <c r="F15" s="9">
        <v>10</v>
      </c>
      <c r="G15" s="10">
        <v>810000</v>
      </c>
      <c r="H15" s="11">
        <f>SUM(B15,D15,F15)</f>
        <v>30</v>
      </c>
      <c r="I15" s="12">
        <f t="shared" si="0"/>
        <v>2430000</v>
      </c>
    </row>
    <row r="16" spans="1:9" s="2" customFormat="1" ht="20.25">
      <c r="A16" s="8" t="s">
        <v>31</v>
      </c>
      <c r="B16" s="9">
        <v>3</v>
      </c>
      <c r="C16" s="10">
        <v>100000</v>
      </c>
      <c r="D16" s="9">
        <v>4</v>
      </c>
      <c r="E16" s="10">
        <v>200000</v>
      </c>
      <c r="F16" s="9">
        <v>5</v>
      </c>
      <c r="G16" s="10">
        <v>300000</v>
      </c>
      <c r="H16" s="11">
        <f>SUM(B16,D16,F16)</f>
        <v>12</v>
      </c>
      <c r="I16" s="12">
        <f t="shared" si="0"/>
        <v>600000</v>
      </c>
    </row>
    <row r="17" spans="1:9" s="2" customFormat="1" ht="21" thickBot="1">
      <c r="A17" s="13"/>
      <c r="B17" s="14"/>
      <c r="C17" s="15"/>
      <c r="D17" s="14"/>
      <c r="E17" s="10"/>
      <c r="F17" s="14"/>
      <c r="G17" s="10"/>
      <c r="H17" s="14"/>
      <c r="I17" s="10"/>
    </row>
    <row r="18" spans="1:9" s="19" customFormat="1" ht="21.75" thickBot="1" thickTop="1">
      <c r="A18" s="16" t="s">
        <v>4</v>
      </c>
      <c r="B18" s="17">
        <f aca="true" t="shared" si="1" ref="B18:G18">SUM(B11:B17)</f>
        <v>30</v>
      </c>
      <c r="C18" s="18">
        <f t="shared" si="1"/>
        <v>7674000</v>
      </c>
      <c r="D18" s="17">
        <f t="shared" si="1"/>
        <v>24</v>
      </c>
      <c r="E18" s="18">
        <f t="shared" si="1"/>
        <v>2116000</v>
      </c>
      <c r="F18" s="17">
        <f t="shared" si="1"/>
        <v>26</v>
      </c>
      <c r="G18" s="18">
        <f t="shared" si="1"/>
        <v>2209000</v>
      </c>
      <c r="H18" s="17">
        <f>SUM(H11:H17)</f>
        <v>80</v>
      </c>
      <c r="I18" s="18">
        <f>SUM(C18,E18,G18)</f>
        <v>11999000</v>
      </c>
    </row>
    <row r="19" spans="1:9" s="19" customFormat="1" ht="21" thickTop="1">
      <c r="A19" s="20"/>
      <c r="B19" s="21"/>
      <c r="C19" s="22"/>
      <c r="D19" s="21"/>
      <c r="E19" s="22"/>
      <c r="F19" s="21"/>
      <c r="G19" s="22"/>
      <c r="H19" s="21"/>
      <c r="I19" s="22"/>
    </row>
    <row r="20" spans="1:9" s="19" customFormat="1" ht="20.25">
      <c r="A20" s="20"/>
      <c r="B20" s="21"/>
      <c r="C20" s="22"/>
      <c r="D20" s="21"/>
      <c r="E20" s="22"/>
      <c r="F20" s="21"/>
      <c r="G20" s="22"/>
      <c r="H20" s="21"/>
      <c r="I20" s="22"/>
    </row>
    <row r="21" spans="1:9" s="19" customFormat="1" ht="20.25">
      <c r="A21" s="20"/>
      <c r="B21" s="21"/>
      <c r="C21" s="22"/>
      <c r="D21" s="21"/>
      <c r="E21" s="22"/>
      <c r="F21" s="21"/>
      <c r="G21" s="22"/>
      <c r="H21" s="21"/>
      <c r="I21" s="22"/>
    </row>
    <row r="22" spans="1:9" s="19" customFormat="1" ht="20.25">
      <c r="A22" s="20"/>
      <c r="B22" s="21"/>
      <c r="C22" s="22"/>
      <c r="D22" s="21"/>
      <c r="E22" s="22"/>
      <c r="F22" s="21"/>
      <c r="G22" s="22"/>
      <c r="H22" s="21"/>
      <c r="I22" s="22"/>
    </row>
    <row r="23" spans="1:9" s="19" customFormat="1" ht="20.25">
      <c r="A23" s="20"/>
      <c r="B23" s="21"/>
      <c r="C23" s="22"/>
      <c r="D23" s="21"/>
      <c r="E23" s="22"/>
      <c r="F23" s="21"/>
      <c r="G23" s="22"/>
      <c r="H23" s="21"/>
      <c r="I23" s="22"/>
    </row>
    <row r="24" spans="1:9" s="19" customFormat="1" ht="20.25">
      <c r="A24" s="20"/>
      <c r="B24" s="21"/>
      <c r="C24" s="22"/>
      <c r="D24" s="21"/>
      <c r="E24" s="22"/>
      <c r="F24" s="21"/>
      <c r="G24" s="22"/>
      <c r="H24" s="21"/>
      <c r="I24" s="22"/>
    </row>
    <row r="25" spans="1:9" s="23" customFormat="1" ht="20.25">
      <c r="A25" s="129" t="s">
        <v>74</v>
      </c>
      <c r="B25" s="129"/>
      <c r="C25" s="129"/>
      <c r="D25" s="129"/>
      <c r="E25" s="129"/>
      <c r="F25" s="129"/>
      <c r="G25" s="129"/>
      <c r="H25" s="129"/>
      <c r="I25" s="129"/>
    </row>
    <row r="26" spans="1:9" s="23" customFormat="1" ht="20.25">
      <c r="A26" s="78"/>
      <c r="B26" s="78"/>
      <c r="C26" s="78"/>
      <c r="D26" s="78"/>
      <c r="E26" s="78"/>
      <c r="F26" s="78"/>
      <c r="G26" s="78"/>
      <c r="H26" s="78"/>
      <c r="I26" s="78"/>
    </row>
    <row r="27" spans="1:9" s="23" customFormat="1" ht="20.25">
      <c r="A27" s="78"/>
      <c r="B27" s="78"/>
      <c r="C27" s="78"/>
      <c r="D27" s="78"/>
      <c r="E27" s="78"/>
      <c r="F27" s="78"/>
      <c r="G27" s="78"/>
      <c r="H27" s="78"/>
      <c r="I27" s="78"/>
    </row>
    <row r="28" s="23" customFormat="1" ht="20.25"/>
    <row r="29" spans="1:15" s="2" customFormat="1" ht="20.25">
      <c r="A29" s="121" t="s">
        <v>0</v>
      </c>
      <c r="B29" s="121"/>
      <c r="C29" s="121"/>
      <c r="D29" s="121"/>
      <c r="E29" s="121"/>
      <c r="F29" s="121"/>
      <c r="G29" s="121"/>
      <c r="H29" s="121"/>
      <c r="I29" s="121"/>
      <c r="J29" s="3"/>
      <c r="K29" s="3"/>
      <c r="L29" s="3"/>
      <c r="M29" s="3"/>
      <c r="N29" s="3"/>
      <c r="O29" s="3"/>
    </row>
    <row r="30" spans="1:15" s="2" customFormat="1" ht="20.25">
      <c r="A30" s="121" t="s">
        <v>73</v>
      </c>
      <c r="B30" s="121"/>
      <c r="C30" s="121"/>
      <c r="D30" s="121"/>
      <c r="E30" s="121"/>
      <c r="F30" s="121"/>
      <c r="G30" s="121"/>
      <c r="H30" s="121"/>
      <c r="I30" s="121"/>
      <c r="J30" s="3"/>
      <c r="K30" s="3"/>
      <c r="L30" s="3"/>
      <c r="M30" s="3"/>
      <c r="N30" s="3"/>
      <c r="O30" s="3"/>
    </row>
    <row r="31" spans="1:15" s="2" customFormat="1" ht="20.25">
      <c r="A31" s="122" t="s">
        <v>22</v>
      </c>
      <c r="B31" s="122"/>
      <c r="C31" s="122"/>
      <c r="D31" s="122"/>
      <c r="E31" s="122"/>
      <c r="F31" s="122"/>
      <c r="G31" s="122"/>
      <c r="H31" s="122"/>
      <c r="I31" s="122"/>
      <c r="J31" s="3"/>
      <c r="K31" s="3"/>
      <c r="L31" s="3"/>
      <c r="M31" s="3"/>
      <c r="N31" s="3"/>
      <c r="O31" s="3"/>
    </row>
    <row r="32" spans="1:9" s="2" customFormat="1" ht="20.25">
      <c r="A32" s="123" t="s">
        <v>1</v>
      </c>
      <c r="B32" s="126" t="s">
        <v>24</v>
      </c>
      <c r="C32" s="127"/>
      <c r="D32" s="128" t="s">
        <v>32</v>
      </c>
      <c r="E32" s="128"/>
      <c r="F32" s="128" t="s">
        <v>72</v>
      </c>
      <c r="G32" s="128"/>
      <c r="H32" s="128" t="s">
        <v>25</v>
      </c>
      <c r="I32" s="128"/>
    </row>
    <row r="33" spans="1:9" s="2" customFormat="1" ht="20.25">
      <c r="A33" s="124"/>
      <c r="B33" s="84" t="s">
        <v>2</v>
      </c>
      <c r="C33" s="4" t="s">
        <v>3</v>
      </c>
      <c r="D33" s="84" t="s">
        <v>2</v>
      </c>
      <c r="E33" s="4" t="s">
        <v>3</v>
      </c>
      <c r="F33" s="84" t="s">
        <v>2</v>
      </c>
      <c r="G33" s="4" t="s">
        <v>3</v>
      </c>
      <c r="H33" s="84" t="s">
        <v>2</v>
      </c>
      <c r="I33" s="4" t="s">
        <v>3</v>
      </c>
    </row>
    <row r="34" spans="1:9" s="2" customFormat="1" ht="20.25">
      <c r="A34" s="125"/>
      <c r="B34" s="85" t="s">
        <v>6</v>
      </c>
      <c r="C34" s="5" t="s">
        <v>7</v>
      </c>
      <c r="D34" s="85" t="s">
        <v>6</v>
      </c>
      <c r="E34" s="5" t="s">
        <v>7</v>
      </c>
      <c r="F34" s="85" t="s">
        <v>6</v>
      </c>
      <c r="G34" s="5" t="s">
        <v>7</v>
      </c>
      <c r="H34" s="85" t="s">
        <v>6</v>
      </c>
      <c r="I34" s="5" t="s">
        <v>7</v>
      </c>
    </row>
    <row r="35" spans="1:12" s="2" customFormat="1" ht="20.25">
      <c r="A35" s="6" t="s">
        <v>33</v>
      </c>
      <c r="B35" s="7"/>
      <c r="C35" s="7"/>
      <c r="D35" s="7"/>
      <c r="E35" s="7"/>
      <c r="F35" s="7"/>
      <c r="G35" s="7"/>
      <c r="H35" s="7"/>
      <c r="I35" s="7"/>
      <c r="L35" s="24"/>
    </row>
    <row r="36" spans="1:12" s="2" customFormat="1" ht="20.25">
      <c r="A36" s="25" t="s">
        <v>8</v>
      </c>
      <c r="B36" s="26"/>
      <c r="C36" s="26"/>
      <c r="D36" s="26"/>
      <c r="E36" s="26"/>
      <c r="F36" s="26"/>
      <c r="G36" s="26"/>
      <c r="H36" s="26"/>
      <c r="I36" s="26"/>
      <c r="L36" s="24"/>
    </row>
    <row r="37" spans="1:12" s="2" customFormat="1" ht="20.25">
      <c r="A37" s="8" t="s">
        <v>34</v>
      </c>
      <c r="B37" s="9">
        <v>5</v>
      </c>
      <c r="C37" s="10">
        <v>570000</v>
      </c>
      <c r="D37" s="9">
        <v>4</v>
      </c>
      <c r="E37" s="10">
        <v>270000</v>
      </c>
      <c r="F37" s="9">
        <v>4</v>
      </c>
      <c r="G37" s="10">
        <v>270000</v>
      </c>
      <c r="H37" s="11">
        <f>SUM(B37,D37,F37)</f>
        <v>13</v>
      </c>
      <c r="I37" s="12">
        <f>SUM(C37,E37,G37)</f>
        <v>1110000</v>
      </c>
      <c r="L37" s="24"/>
    </row>
    <row r="38" spans="1:12" s="2" customFormat="1" ht="20.25">
      <c r="A38" s="8" t="s">
        <v>9</v>
      </c>
      <c r="B38" s="9"/>
      <c r="C38" s="10"/>
      <c r="D38" s="9"/>
      <c r="E38" s="10"/>
      <c r="F38" s="9"/>
      <c r="G38" s="10"/>
      <c r="H38" s="11"/>
      <c r="I38" s="12"/>
      <c r="L38" s="24"/>
    </row>
    <row r="39" spans="1:12" s="2" customFormat="1" ht="20.25">
      <c r="A39" s="8" t="s">
        <v>35</v>
      </c>
      <c r="B39" s="9">
        <v>1</v>
      </c>
      <c r="C39" s="10">
        <v>250000</v>
      </c>
      <c r="D39" s="9">
        <v>1</v>
      </c>
      <c r="E39" s="10">
        <v>250000</v>
      </c>
      <c r="F39" s="9">
        <v>1</v>
      </c>
      <c r="G39" s="10">
        <v>250000</v>
      </c>
      <c r="H39" s="11">
        <f aca="true" t="shared" si="2" ref="H39:I41">SUM(B39,D39,F39)</f>
        <v>3</v>
      </c>
      <c r="I39" s="12">
        <f t="shared" si="2"/>
        <v>750000</v>
      </c>
      <c r="L39" s="24"/>
    </row>
    <row r="40" spans="1:12" s="2" customFormat="1" ht="20.25">
      <c r="A40" s="8" t="s">
        <v>36</v>
      </c>
      <c r="B40" s="9">
        <v>5</v>
      </c>
      <c r="C40" s="10">
        <v>2915600</v>
      </c>
      <c r="D40" s="9">
        <v>6</v>
      </c>
      <c r="E40" s="10">
        <v>3215600</v>
      </c>
      <c r="F40" s="9">
        <v>6</v>
      </c>
      <c r="G40" s="10">
        <v>5915600</v>
      </c>
      <c r="H40" s="11">
        <f t="shared" si="2"/>
        <v>17</v>
      </c>
      <c r="I40" s="12">
        <f t="shared" si="2"/>
        <v>12046800</v>
      </c>
      <c r="L40" s="24"/>
    </row>
    <row r="41" spans="1:9" s="2" customFormat="1" ht="20.25">
      <c r="A41" s="8" t="s">
        <v>37</v>
      </c>
      <c r="B41" s="9">
        <v>5</v>
      </c>
      <c r="C41" s="10">
        <v>565000</v>
      </c>
      <c r="D41" s="9">
        <v>6</v>
      </c>
      <c r="E41" s="10">
        <v>2565000</v>
      </c>
      <c r="F41" s="9">
        <v>5</v>
      </c>
      <c r="G41" s="10">
        <v>565000</v>
      </c>
      <c r="H41" s="11">
        <f t="shared" si="2"/>
        <v>16</v>
      </c>
      <c r="I41" s="12">
        <f t="shared" si="2"/>
        <v>3695000</v>
      </c>
    </row>
    <row r="42" spans="1:9" s="2" customFormat="1" ht="20.25">
      <c r="A42" s="26" t="s">
        <v>10</v>
      </c>
      <c r="B42" s="27"/>
      <c r="C42" s="28"/>
      <c r="D42" s="27"/>
      <c r="E42" s="28"/>
      <c r="F42" s="27"/>
      <c r="G42" s="28"/>
      <c r="H42" s="29"/>
      <c r="I42" s="30"/>
    </row>
    <row r="43" spans="1:9" s="2" customFormat="1" ht="20.25">
      <c r="A43" s="8" t="s">
        <v>38</v>
      </c>
      <c r="B43" s="9">
        <v>2</v>
      </c>
      <c r="C43" s="10">
        <v>120000</v>
      </c>
      <c r="D43" s="9">
        <v>2</v>
      </c>
      <c r="E43" s="10">
        <v>120000</v>
      </c>
      <c r="F43" s="9">
        <v>2</v>
      </c>
      <c r="G43" s="10">
        <v>120000</v>
      </c>
      <c r="H43" s="11">
        <f>SUM(B43,D43,F43)</f>
        <v>6</v>
      </c>
      <c r="I43" s="12">
        <f>SUM(C43,E43,G43)</f>
        <v>360000</v>
      </c>
    </row>
    <row r="44" spans="1:9" s="2" customFormat="1" ht="21" thickBot="1">
      <c r="A44" s="13"/>
      <c r="B44" s="31"/>
      <c r="C44" s="15"/>
      <c r="D44" s="31"/>
      <c r="E44" s="15"/>
      <c r="F44" s="31"/>
      <c r="G44" s="15"/>
      <c r="H44" s="32"/>
      <c r="I44" s="33"/>
    </row>
    <row r="45" spans="1:9" s="19" customFormat="1" ht="21.75" thickBot="1" thickTop="1">
      <c r="A45" s="16" t="s">
        <v>4</v>
      </c>
      <c r="B45" s="34">
        <f aca="true" t="shared" si="3" ref="B45:I45">SUM(B37,B39:B41,B43:B43)</f>
        <v>18</v>
      </c>
      <c r="C45" s="18">
        <f t="shared" si="3"/>
        <v>4420600</v>
      </c>
      <c r="D45" s="34">
        <f t="shared" si="3"/>
        <v>19</v>
      </c>
      <c r="E45" s="18">
        <f t="shared" si="3"/>
        <v>6420600</v>
      </c>
      <c r="F45" s="34">
        <f t="shared" si="3"/>
        <v>18</v>
      </c>
      <c r="G45" s="18">
        <f t="shared" si="3"/>
        <v>7120600</v>
      </c>
      <c r="H45" s="34">
        <f t="shared" si="3"/>
        <v>55</v>
      </c>
      <c r="I45" s="18">
        <f t="shared" si="3"/>
        <v>17961800</v>
      </c>
    </row>
    <row r="46" spans="1:9" s="19" customFormat="1" ht="21" thickTop="1">
      <c r="A46" s="20"/>
      <c r="B46" s="21"/>
      <c r="C46" s="22"/>
      <c r="D46" s="21"/>
      <c r="E46" s="22"/>
      <c r="F46" s="21"/>
      <c r="G46" s="22"/>
      <c r="H46" s="21"/>
      <c r="I46" s="22"/>
    </row>
    <row r="47" spans="1:9" s="19" customFormat="1" ht="20.25">
      <c r="A47" s="20"/>
      <c r="B47" s="21"/>
      <c r="C47" s="22"/>
      <c r="D47" s="21"/>
      <c r="E47" s="22"/>
      <c r="F47" s="21"/>
      <c r="G47" s="22"/>
      <c r="H47" s="21"/>
      <c r="I47" s="22"/>
    </row>
    <row r="48" s="2" customFormat="1" ht="20.25"/>
    <row r="49" s="2" customFormat="1" ht="20.25"/>
    <row r="50" spans="1:9" s="2" customFormat="1" ht="20.25">
      <c r="A50" s="129" t="s">
        <v>75</v>
      </c>
      <c r="B50" s="129"/>
      <c r="C50" s="129"/>
      <c r="D50" s="129"/>
      <c r="E50" s="129"/>
      <c r="F50" s="129"/>
      <c r="G50" s="129"/>
      <c r="H50" s="129"/>
      <c r="I50" s="129"/>
    </row>
    <row r="51" spans="1:9" s="2" customFormat="1" ht="20.25">
      <c r="A51" s="78"/>
      <c r="B51" s="78"/>
      <c r="C51" s="78"/>
      <c r="D51" s="78"/>
      <c r="E51" s="78"/>
      <c r="F51" s="78"/>
      <c r="G51" s="78"/>
      <c r="H51" s="78"/>
      <c r="I51" s="78"/>
    </row>
    <row r="52" spans="1:9" s="2" customFormat="1" ht="20.25">
      <c r="A52" s="78"/>
      <c r="B52" s="78"/>
      <c r="C52" s="78"/>
      <c r="D52" s="78"/>
      <c r="E52" s="78"/>
      <c r="F52" s="78"/>
      <c r="G52" s="78"/>
      <c r="H52" s="78"/>
      <c r="I52" s="78"/>
    </row>
    <row r="53" s="2" customFormat="1" ht="20.25"/>
    <row r="54" spans="1:15" s="2" customFormat="1" ht="20.25">
      <c r="A54" s="121" t="s">
        <v>0</v>
      </c>
      <c r="B54" s="121"/>
      <c r="C54" s="121"/>
      <c r="D54" s="121"/>
      <c r="E54" s="121"/>
      <c r="F54" s="121"/>
      <c r="G54" s="121"/>
      <c r="H54" s="121"/>
      <c r="I54" s="121"/>
      <c r="J54" s="3"/>
      <c r="K54" s="3"/>
      <c r="L54" s="3"/>
      <c r="M54" s="3"/>
      <c r="N54" s="3"/>
      <c r="O54" s="3"/>
    </row>
    <row r="55" spans="1:15" s="2" customFormat="1" ht="20.25">
      <c r="A55" s="121" t="s">
        <v>73</v>
      </c>
      <c r="B55" s="121"/>
      <c r="C55" s="121"/>
      <c r="D55" s="121"/>
      <c r="E55" s="121"/>
      <c r="F55" s="121"/>
      <c r="G55" s="121"/>
      <c r="H55" s="121"/>
      <c r="I55" s="121"/>
      <c r="J55" s="3"/>
      <c r="K55" s="3"/>
      <c r="L55" s="3"/>
      <c r="M55" s="3"/>
      <c r="N55" s="3"/>
      <c r="O55" s="3"/>
    </row>
    <row r="56" spans="1:15" s="2" customFormat="1" ht="20.25">
      <c r="A56" s="122" t="s">
        <v>22</v>
      </c>
      <c r="B56" s="122"/>
      <c r="C56" s="122"/>
      <c r="D56" s="122"/>
      <c r="E56" s="122"/>
      <c r="F56" s="122"/>
      <c r="G56" s="122"/>
      <c r="H56" s="122"/>
      <c r="I56" s="122"/>
      <c r="J56" s="3"/>
      <c r="K56" s="3"/>
      <c r="L56" s="3"/>
      <c r="M56" s="3"/>
      <c r="N56" s="3"/>
      <c r="O56" s="3"/>
    </row>
    <row r="57" spans="1:9" s="2" customFormat="1" ht="20.25">
      <c r="A57" s="123" t="s">
        <v>1</v>
      </c>
      <c r="B57" s="126" t="s">
        <v>24</v>
      </c>
      <c r="C57" s="127"/>
      <c r="D57" s="128" t="s">
        <v>32</v>
      </c>
      <c r="E57" s="128"/>
      <c r="F57" s="128" t="s">
        <v>72</v>
      </c>
      <c r="G57" s="128"/>
      <c r="H57" s="128" t="s">
        <v>25</v>
      </c>
      <c r="I57" s="128"/>
    </row>
    <row r="58" spans="1:9" s="2" customFormat="1" ht="20.25">
      <c r="A58" s="124"/>
      <c r="B58" s="84" t="s">
        <v>2</v>
      </c>
      <c r="C58" s="4" t="s">
        <v>3</v>
      </c>
      <c r="D58" s="84" t="s">
        <v>2</v>
      </c>
      <c r="E58" s="4" t="s">
        <v>3</v>
      </c>
      <c r="F58" s="84" t="s">
        <v>2</v>
      </c>
      <c r="G58" s="4" t="s">
        <v>3</v>
      </c>
      <c r="H58" s="84" t="s">
        <v>2</v>
      </c>
      <c r="I58" s="4" t="s">
        <v>3</v>
      </c>
    </row>
    <row r="59" spans="1:9" s="2" customFormat="1" ht="20.25">
      <c r="A59" s="125"/>
      <c r="B59" s="85" t="s">
        <v>6</v>
      </c>
      <c r="C59" s="5" t="s">
        <v>7</v>
      </c>
      <c r="D59" s="85" t="s">
        <v>6</v>
      </c>
      <c r="E59" s="5" t="s">
        <v>7</v>
      </c>
      <c r="F59" s="85" t="s">
        <v>6</v>
      </c>
      <c r="G59" s="5" t="s">
        <v>7</v>
      </c>
      <c r="H59" s="85" t="s">
        <v>6</v>
      </c>
      <c r="I59" s="5" t="s">
        <v>7</v>
      </c>
    </row>
    <row r="60" spans="1:12" s="2" customFormat="1" ht="20.25">
      <c r="A60" s="6" t="s">
        <v>39</v>
      </c>
      <c r="B60" s="7"/>
      <c r="C60" s="7"/>
      <c r="D60" s="7"/>
      <c r="E60" s="7"/>
      <c r="F60" s="7"/>
      <c r="G60" s="7"/>
      <c r="H60" s="7"/>
      <c r="I60" s="7"/>
      <c r="L60" s="24"/>
    </row>
    <row r="61" spans="1:12" s="2" customFormat="1" ht="20.25">
      <c r="A61" s="8" t="s">
        <v>59</v>
      </c>
      <c r="B61" s="9">
        <v>2</v>
      </c>
      <c r="C61" s="10">
        <v>140000</v>
      </c>
      <c r="D61" s="9">
        <v>2</v>
      </c>
      <c r="E61" s="10">
        <v>140000</v>
      </c>
      <c r="F61" s="9">
        <v>2</v>
      </c>
      <c r="G61" s="10">
        <v>140000</v>
      </c>
      <c r="H61" s="11">
        <f aca="true" t="shared" si="4" ref="H61:I63">SUM(B61,D61,F61)</f>
        <v>6</v>
      </c>
      <c r="I61" s="12">
        <f t="shared" si="4"/>
        <v>420000</v>
      </c>
      <c r="L61" s="24"/>
    </row>
    <row r="62" spans="1:12" s="2" customFormat="1" ht="20.25">
      <c r="A62" s="8" t="s">
        <v>60</v>
      </c>
      <c r="B62" s="9">
        <v>1</v>
      </c>
      <c r="C62" s="10">
        <v>5000000</v>
      </c>
      <c r="D62" s="9">
        <v>1</v>
      </c>
      <c r="E62" s="10">
        <v>5000000</v>
      </c>
      <c r="F62" s="9">
        <v>1</v>
      </c>
      <c r="G62" s="10">
        <v>5000000</v>
      </c>
      <c r="H62" s="11">
        <f t="shared" si="4"/>
        <v>3</v>
      </c>
      <c r="I62" s="12">
        <f t="shared" si="4"/>
        <v>15000000</v>
      </c>
      <c r="L62" s="24"/>
    </row>
    <row r="63" spans="1:12" s="2" customFormat="1" ht="20.25">
      <c r="A63" s="8" t="s">
        <v>61</v>
      </c>
      <c r="B63" s="9" t="s">
        <v>21</v>
      </c>
      <c r="C63" s="35" t="s">
        <v>21</v>
      </c>
      <c r="D63" s="9">
        <v>1</v>
      </c>
      <c r="E63" s="36">
        <v>1200000</v>
      </c>
      <c r="F63" s="9" t="s">
        <v>21</v>
      </c>
      <c r="G63" s="35" t="s">
        <v>21</v>
      </c>
      <c r="H63" s="11">
        <f t="shared" si="4"/>
        <v>1</v>
      </c>
      <c r="I63" s="12">
        <f>SUM(C63,E63,G63)</f>
        <v>1200000</v>
      </c>
      <c r="L63" s="24"/>
    </row>
    <row r="64" spans="1:9" s="38" customFormat="1" ht="20.25">
      <c r="A64" s="37"/>
      <c r="B64" s="27"/>
      <c r="C64" s="28"/>
      <c r="D64" s="27"/>
      <c r="E64" s="28"/>
      <c r="F64" s="27"/>
      <c r="G64" s="28"/>
      <c r="H64" s="29"/>
      <c r="I64" s="30"/>
    </row>
    <row r="65" spans="1:9" s="38" customFormat="1" ht="21" thickBot="1">
      <c r="A65" s="39"/>
      <c r="B65" s="40"/>
      <c r="C65" s="41"/>
      <c r="D65" s="40"/>
      <c r="E65" s="41"/>
      <c r="F65" s="40"/>
      <c r="G65" s="41"/>
      <c r="H65" s="42"/>
      <c r="I65" s="43"/>
    </row>
    <row r="66" spans="1:9" s="19" customFormat="1" ht="21.75" thickBot="1" thickTop="1">
      <c r="A66" s="16" t="s">
        <v>4</v>
      </c>
      <c r="B66" s="34">
        <f aca="true" t="shared" si="5" ref="B66:I66">SUM(B61:B65)</f>
        <v>3</v>
      </c>
      <c r="C66" s="18">
        <f t="shared" si="5"/>
        <v>5140000</v>
      </c>
      <c r="D66" s="34">
        <f t="shared" si="5"/>
        <v>4</v>
      </c>
      <c r="E66" s="18">
        <f t="shared" si="5"/>
        <v>6340000</v>
      </c>
      <c r="F66" s="34">
        <f t="shared" si="5"/>
        <v>3</v>
      </c>
      <c r="G66" s="18">
        <f t="shared" si="5"/>
        <v>5140000</v>
      </c>
      <c r="H66" s="34">
        <f t="shared" si="5"/>
        <v>10</v>
      </c>
      <c r="I66" s="18">
        <f t="shared" si="5"/>
        <v>16620000</v>
      </c>
    </row>
    <row r="67" s="38" customFormat="1" ht="21" thickTop="1"/>
    <row r="68" s="38" customFormat="1" ht="20.25"/>
    <row r="69" s="38" customFormat="1" ht="20.25"/>
    <row r="70" s="38" customFormat="1" ht="20.25"/>
    <row r="71" s="38" customFormat="1" ht="20.25"/>
    <row r="72" s="38" customFormat="1" ht="20.25"/>
    <row r="73" s="38" customFormat="1" ht="20.25"/>
    <row r="74" s="38" customFormat="1" ht="20.25"/>
    <row r="75" spans="1:9" s="38" customFormat="1" ht="20.25">
      <c r="A75" s="129" t="s">
        <v>76</v>
      </c>
      <c r="B75" s="129"/>
      <c r="C75" s="129"/>
      <c r="D75" s="129"/>
      <c r="E75" s="129"/>
      <c r="F75" s="129"/>
      <c r="G75" s="129"/>
      <c r="H75" s="129"/>
      <c r="I75" s="129"/>
    </row>
    <row r="76" spans="1:9" s="38" customFormat="1" ht="20.25">
      <c r="A76" s="78"/>
      <c r="B76" s="78"/>
      <c r="C76" s="78"/>
      <c r="D76" s="78"/>
      <c r="E76" s="78"/>
      <c r="F76" s="78"/>
      <c r="G76" s="78"/>
      <c r="H76" s="78"/>
      <c r="I76" s="78"/>
    </row>
    <row r="77" s="38" customFormat="1" ht="20.25"/>
    <row r="78" spans="1:15" s="2" customFormat="1" ht="20.25">
      <c r="A78" s="121" t="s">
        <v>0</v>
      </c>
      <c r="B78" s="121"/>
      <c r="C78" s="121"/>
      <c r="D78" s="121"/>
      <c r="E78" s="121"/>
      <c r="F78" s="121"/>
      <c r="G78" s="121"/>
      <c r="H78" s="121"/>
      <c r="I78" s="121"/>
      <c r="J78" s="3"/>
      <c r="K78" s="3"/>
      <c r="L78" s="3"/>
      <c r="M78" s="3"/>
      <c r="N78" s="3"/>
      <c r="O78" s="3"/>
    </row>
    <row r="79" spans="1:15" s="2" customFormat="1" ht="20.25">
      <c r="A79" s="121" t="s">
        <v>73</v>
      </c>
      <c r="B79" s="121"/>
      <c r="C79" s="121"/>
      <c r="D79" s="121"/>
      <c r="E79" s="121"/>
      <c r="F79" s="121"/>
      <c r="G79" s="121"/>
      <c r="H79" s="121"/>
      <c r="I79" s="121"/>
      <c r="J79" s="3"/>
      <c r="K79" s="3"/>
      <c r="L79" s="3"/>
      <c r="M79" s="3"/>
      <c r="N79" s="3"/>
      <c r="O79" s="3"/>
    </row>
    <row r="80" spans="1:15" s="2" customFormat="1" ht="20.25">
      <c r="A80" s="122" t="s">
        <v>22</v>
      </c>
      <c r="B80" s="122"/>
      <c r="C80" s="122"/>
      <c r="D80" s="122"/>
      <c r="E80" s="122"/>
      <c r="F80" s="122"/>
      <c r="G80" s="122"/>
      <c r="H80" s="122"/>
      <c r="I80" s="122"/>
      <c r="J80" s="3"/>
      <c r="K80" s="3"/>
      <c r="L80" s="3"/>
      <c r="M80" s="3"/>
      <c r="N80" s="3"/>
      <c r="O80" s="3"/>
    </row>
    <row r="81" spans="1:9" s="2" customFormat="1" ht="20.25">
      <c r="A81" s="123" t="s">
        <v>1</v>
      </c>
      <c r="B81" s="126" t="s">
        <v>24</v>
      </c>
      <c r="C81" s="127"/>
      <c r="D81" s="128" t="s">
        <v>32</v>
      </c>
      <c r="E81" s="128"/>
      <c r="F81" s="128" t="s">
        <v>72</v>
      </c>
      <c r="G81" s="128"/>
      <c r="H81" s="128" t="s">
        <v>25</v>
      </c>
      <c r="I81" s="128"/>
    </row>
    <row r="82" spans="1:9" s="2" customFormat="1" ht="20.25">
      <c r="A82" s="124"/>
      <c r="B82" s="84" t="s">
        <v>2</v>
      </c>
      <c r="C82" s="4" t="s">
        <v>3</v>
      </c>
      <c r="D82" s="84" t="s">
        <v>2</v>
      </c>
      <c r="E82" s="4" t="s">
        <v>3</v>
      </c>
      <c r="F82" s="84" t="s">
        <v>2</v>
      </c>
      <c r="G82" s="4" t="s">
        <v>3</v>
      </c>
      <c r="H82" s="84" t="s">
        <v>2</v>
      </c>
      <c r="I82" s="4" t="s">
        <v>3</v>
      </c>
    </row>
    <row r="83" spans="1:9" s="2" customFormat="1" ht="20.25">
      <c r="A83" s="125"/>
      <c r="B83" s="85" t="s">
        <v>6</v>
      </c>
      <c r="C83" s="5" t="s">
        <v>7</v>
      </c>
      <c r="D83" s="85" t="s">
        <v>6</v>
      </c>
      <c r="E83" s="5" t="s">
        <v>7</v>
      </c>
      <c r="F83" s="85" t="s">
        <v>6</v>
      </c>
      <c r="G83" s="5" t="s">
        <v>7</v>
      </c>
      <c r="H83" s="85" t="s">
        <v>6</v>
      </c>
      <c r="I83" s="5" t="s">
        <v>7</v>
      </c>
    </row>
    <row r="84" spans="1:12" s="2" customFormat="1" ht="20.25">
      <c r="A84" s="6" t="s">
        <v>40</v>
      </c>
      <c r="B84" s="44"/>
      <c r="C84" s="45"/>
      <c r="D84" s="44"/>
      <c r="E84" s="45"/>
      <c r="F84" s="44"/>
      <c r="G84" s="45"/>
      <c r="H84" s="46"/>
      <c r="I84" s="47"/>
      <c r="L84" s="24"/>
    </row>
    <row r="85" spans="1:12" s="2" customFormat="1" ht="20.25">
      <c r="A85" s="8" t="s">
        <v>41</v>
      </c>
      <c r="B85" s="48"/>
      <c r="C85" s="49"/>
      <c r="D85" s="48"/>
      <c r="E85" s="49"/>
      <c r="F85" s="48"/>
      <c r="G85" s="49"/>
      <c r="H85" s="50"/>
      <c r="I85" s="51"/>
      <c r="L85" s="24"/>
    </row>
    <row r="86" spans="1:12" s="2" customFormat="1" ht="20.25">
      <c r="A86" s="8" t="s">
        <v>11</v>
      </c>
      <c r="B86" s="48"/>
      <c r="C86" s="49"/>
      <c r="D86" s="48"/>
      <c r="E86" s="49"/>
      <c r="F86" s="48"/>
      <c r="G86" s="49"/>
      <c r="H86" s="50"/>
      <c r="I86" s="51"/>
      <c r="L86" s="24"/>
    </row>
    <row r="87" spans="1:12" s="38" customFormat="1" ht="20.25">
      <c r="A87" s="52" t="s">
        <v>42</v>
      </c>
      <c r="B87" s="9">
        <v>14</v>
      </c>
      <c r="C87" s="87">
        <v>53564000</v>
      </c>
      <c r="D87" s="9">
        <v>30</v>
      </c>
      <c r="E87" s="86">
        <v>112318000</v>
      </c>
      <c r="F87" s="9">
        <v>40</v>
      </c>
      <c r="G87" s="88">
        <v>156860000</v>
      </c>
      <c r="H87" s="11">
        <f>SUM(B87,D87,F87)</f>
        <v>84</v>
      </c>
      <c r="I87" s="12">
        <f>SUM(C87,E87,G87)</f>
        <v>322742000</v>
      </c>
      <c r="L87" s="53"/>
    </row>
    <row r="88" spans="1:12" s="38" customFormat="1" ht="20.25">
      <c r="A88" s="8" t="s">
        <v>17</v>
      </c>
      <c r="B88" s="27"/>
      <c r="C88" s="28"/>
      <c r="D88" s="27"/>
      <c r="E88" s="28"/>
      <c r="F88" s="27"/>
      <c r="G88" s="28"/>
      <c r="H88" s="29"/>
      <c r="I88" s="30"/>
      <c r="L88" s="53"/>
    </row>
    <row r="89" spans="1:12" s="38" customFormat="1" ht="20.25">
      <c r="A89" s="52" t="s">
        <v>43</v>
      </c>
      <c r="B89" s="9">
        <v>2</v>
      </c>
      <c r="C89" s="10">
        <v>696000</v>
      </c>
      <c r="D89" s="9">
        <v>2</v>
      </c>
      <c r="E89" s="10">
        <v>8650000</v>
      </c>
      <c r="F89" s="9">
        <v>17</v>
      </c>
      <c r="G89" s="89">
        <v>45840000</v>
      </c>
      <c r="H89" s="11">
        <f>SUM(B89,D89,F89)</f>
        <v>21</v>
      </c>
      <c r="I89" s="12">
        <f>SUM(C89,E89,G89)</f>
        <v>55186000</v>
      </c>
      <c r="L89" s="53"/>
    </row>
    <row r="90" spans="1:12" s="38" customFormat="1" ht="20.25">
      <c r="A90" s="26" t="s">
        <v>18</v>
      </c>
      <c r="B90" s="27"/>
      <c r="C90" s="28"/>
      <c r="D90" s="27"/>
      <c r="E90" s="28"/>
      <c r="F90" s="27"/>
      <c r="G90" s="28"/>
      <c r="H90" s="29"/>
      <c r="I90" s="30"/>
      <c r="L90" s="53"/>
    </row>
    <row r="91" spans="1:9" s="38" customFormat="1" ht="20.25">
      <c r="A91" s="52" t="s">
        <v>44</v>
      </c>
      <c r="B91" s="9">
        <v>1</v>
      </c>
      <c r="C91" s="10">
        <v>500000</v>
      </c>
      <c r="D91" s="9">
        <v>1</v>
      </c>
      <c r="E91" s="10">
        <v>500000</v>
      </c>
      <c r="F91" s="9">
        <v>1</v>
      </c>
      <c r="G91" s="10">
        <v>500000</v>
      </c>
      <c r="H91" s="11">
        <f>SUM(B91,D91,F91)</f>
        <v>3</v>
      </c>
      <c r="I91" s="12">
        <f>SUM(C91,E91,G91)</f>
        <v>1500000</v>
      </c>
    </row>
    <row r="92" spans="1:9" s="38" customFormat="1" ht="20.25">
      <c r="A92" s="26" t="s">
        <v>19</v>
      </c>
      <c r="B92" s="27"/>
      <c r="C92" s="28"/>
      <c r="D92" s="27"/>
      <c r="E92" s="28"/>
      <c r="F92" s="27"/>
      <c r="G92" s="28"/>
      <c r="H92" s="29"/>
      <c r="I92" s="30"/>
    </row>
    <row r="93" spans="1:9" s="38" customFormat="1" ht="20.25">
      <c r="A93" s="52" t="s">
        <v>45</v>
      </c>
      <c r="B93" s="9">
        <v>3</v>
      </c>
      <c r="C93" s="10">
        <v>5630000</v>
      </c>
      <c r="D93" s="9">
        <v>3</v>
      </c>
      <c r="E93" s="10">
        <v>5630000</v>
      </c>
      <c r="F93" s="9">
        <v>2</v>
      </c>
      <c r="G93" s="93">
        <v>2300000</v>
      </c>
      <c r="H93" s="11">
        <f>SUM(B93,D93,F93)</f>
        <v>8</v>
      </c>
      <c r="I93" s="12">
        <f>SUM(C93,E93,G93)</f>
        <v>13560000</v>
      </c>
    </row>
    <row r="94" spans="1:9" s="38" customFormat="1" ht="20.25">
      <c r="A94" s="8" t="s">
        <v>20</v>
      </c>
      <c r="B94" s="27"/>
      <c r="C94" s="28"/>
      <c r="D94" s="27"/>
      <c r="E94" s="28"/>
      <c r="F94" s="27"/>
      <c r="G94" s="28"/>
      <c r="H94" s="11"/>
      <c r="I94" s="30"/>
    </row>
    <row r="95" spans="1:9" s="38" customFormat="1" ht="20.25">
      <c r="A95" s="54" t="s">
        <v>46</v>
      </c>
      <c r="B95" s="9">
        <v>2</v>
      </c>
      <c r="C95" s="10">
        <v>1806000</v>
      </c>
      <c r="D95" s="9">
        <v>12</v>
      </c>
      <c r="E95" s="10">
        <v>8300000</v>
      </c>
      <c r="F95" s="9">
        <v>1</v>
      </c>
      <c r="G95" s="10">
        <v>500000</v>
      </c>
      <c r="H95" s="11">
        <f>SUM(B95,D95,F95)</f>
        <v>15</v>
      </c>
      <c r="I95" s="12">
        <f>SUM(C95,E95,G95)</f>
        <v>10606000</v>
      </c>
    </row>
    <row r="96" spans="1:9" s="38" customFormat="1" ht="21.75" customHeight="1">
      <c r="A96" s="55" t="s">
        <v>12</v>
      </c>
      <c r="B96" s="56"/>
      <c r="C96" s="57"/>
      <c r="D96" s="58"/>
      <c r="E96" s="57"/>
      <c r="F96" s="58"/>
      <c r="G96" s="59"/>
      <c r="H96" s="60"/>
      <c r="I96" s="61"/>
    </row>
    <row r="97" spans="1:9" s="38" customFormat="1" ht="21.75" customHeight="1">
      <c r="A97" s="62"/>
      <c r="B97" s="63"/>
      <c r="C97" s="64"/>
      <c r="D97" s="65"/>
      <c r="E97" s="64"/>
      <c r="F97" s="65"/>
      <c r="G97" s="64"/>
      <c r="H97" s="65"/>
      <c r="I97" s="64"/>
    </row>
    <row r="98" spans="1:9" s="38" customFormat="1" ht="21.75" customHeight="1">
      <c r="A98" s="80"/>
      <c r="B98" s="81"/>
      <c r="C98" s="82"/>
      <c r="D98" s="83"/>
      <c r="E98" s="82"/>
      <c r="F98" s="83"/>
      <c r="G98" s="82"/>
      <c r="H98" s="83"/>
      <c r="I98" s="82"/>
    </row>
    <row r="99" spans="1:9" s="38" customFormat="1" ht="21.75" customHeight="1">
      <c r="A99" s="129" t="s">
        <v>77</v>
      </c>
      <c r="B99" s="129"/>
      <c r="C99" s="129"/>
      <c r="D99" s="129"/>
      <c r="E99" s="129"/>
      <c r="F99" s="129"/>
      <c r="G99" s="129"/>
      <c r="H99" s="129"/>
      <c r="I99" s="129"/>
    </row>
    <row r="100" spans="1:9" s="38" customFormat="1" ht="21.75" customHeight="1">
      <c r="A100" s="78"/>
      <c r="B100" s="78"/>
      <c r="C100" s="78"/>
      <c r="D100" s="78"/>
      <c r="E100" s="78"/>
      <c r="F100" s="78"/>
      <c r="G100" s="78"/>
      <c r="H100" s="78"/>
      <c r="I100" s="78"/>
    </row>
    <row r="101" spans="1:9" s="38" customFormat="1" ht="21.75" customHeight="1">
      <c r="A101" s="78"/>
      <c r="B101" s="78"/>
      <c r="C101" s="78"/>
      <c r="D101" s="78"/>
      <c r="E101" s="78"/>
      <c r="F101" s="78"/>
      <c r="G101" s="78"/>
      <c r="H101" s="78"/>
      <c r="I101" s="78"/>
    </row>
    <row r="102" s="38" customFormat="1" ht="21.75" customHeight="1"/>
    <row r="103" spans="1:15" s="2" customFormat="1" ht="20.25">
      <c r="A103" s="121" t="s">
        <v>0</v>
      </c>
      <c r="B103" s="121"/>
      <c r="C103" s="121"/>
      <c r="D103" s="121"/>
      <c r="E103" s="121"/>
      <c r="F103" s="121"/>
      <c r="G103" s="121"/>
      <c r="H103" s="121"/>
      <c r="I103" s="121"/>
      <c r="J103" s="3"/>
      <c r="K103" s="3"/>
      <c r="L103" s="3"/>
      <c r="M103" s="3"/>
      <c r="N103" s="3"/>
      <c r="O103" s="3"/>
    </row>
    <row r="104" spans="1:15" s="2" customFormat="1" ht="20.25">
      <c r="A104" s="121" t="s">
        <v>73</v>
      </c>
      <c r="B104" s="121"/>
      <c r="C104" s="121"/>
      <c r="D104" s="121"/>
      <c r="E104" s="121"/>
      <c r="F104" s="121"/>
      <c r="G104" s="121"/>
      <c r="H104" s="121"/>
      <c r="I104" s="121"/>
      <c r="J104" s="3"/>
      <c r="K104" s="3"/>
      <c r="L104" s="3"/>
      <c r="M104" s="3"/>
      <c r="N104" s="3"/>
      <c r="O104" s="3"/>
    </row>
    <row r="105" spans="1:15" s="2" customFormat="1" ht="20.25">
      <c r="A105" s="122" t="s">
        <v>22</v>
      </c>
      <c r="B105" s="122"/>
      <c r="C105" s="122"/>
      <c r="D105" s="122"/>
      <c r="E105" s="122"/>
      <c r="F105" s="122"/>
      <c r="G105" s="122"/>
      <c r="H105" s="122"/>
      <c r="I105" s="122"/>
      <c r="J105" s="3"/>
      <c r="K105" s="3"/>
      <c r="L105" s="3"/>
      <c r="M105" s="3"/>
      <c r="N105" s="3"/>
      <c r="O105" s="3"/>
    </row>
    <row r="106" spans="1:9" s="2" customFormat="1" ht="20.25">
      <c r="A106" s="123" t="s">
        <v>1</v>
      </c>
      <c r="B106" s="126" t="s">
        <v>24</v>
      </c>
      <c r="C106" s="127"/>
      <c r="D106" s="128" t="s">
        <v>32</v>
      </c>
      <c r="E106" s="128"/>
      <c r="F106" s="128" t="s">
        <v>72</v>
      </c>
      <c r="G106" s="128"/>
      <c r="H106" s="128" t="s">
        <v>25</v>
      </c>
      <c r="I106" s="128"/>
    </row>
    <row r="107" spans="1:9" s="2" customFormat="1" ht="20.25">
      <c r="A107" s="124"/>
      <c r="B107" s="84" t="s">
        <v>2</v>
      </c>
      <c r="C107" s="4" t="s">
        <v>3</v>
      </c>
      <c r="D107" s="84" t="s">
        <v>2</v>
      </c>
      <c r="E107" s="4" t="s">
        <v>3</v>
      </c>
      <c r="F107" s="84" t="s">
        <v>2</v>
      </c>
      <c r="G107" s="4" t="s">
        <v>3</v>
      </c>
      <c r="H107" s="84" t="s">
        <v>2</v>
      </c>
      <c r="I107" s="4" t="s">
        <v>3</v>
      </c>
    </row>
    <row r="108" spans="1:9" s="2" customFormat="1" ht="20.25">
      <c r="A108" s="125"/>
      <c r="B108" s="85" t="s">
        <v>6</v>
      </c>
      <c r="C108" s="5" t="s">
        <v>7</v>
      </c>
      <c r="D108" s="85" t="s">
        <v>6</v>
      </c>
      <c r="E108" s="5" t="s">
        <v>7</v>
      </c>
      <c r="F108" s="85" t="s">
        <v>6</v>
      </c>
      <c r="G108" s="5" t="s">
        <v>7</v>
      </c>
      <c r="H108" s="85" t="s">
        <v>6</v>
      </c>
      <c r="I108" s="5" t="s">
        <v>7</v>
      </c>
    </row>
    <row r="109" spans="1:12" s="38" customFormat="1" ht="20.25">
      <c r="A109" s="8" t="s">
        <v>47</v>
      </c>
      <c r="B109" s="9">
        <v>4</v>
      </c>
      <c r="C109" s="10">
        <v>1200000</v>
      </c>
      <c r="D109" s="9">
        <v>4</v>
      </c>
      <c r="E109" s="10">
        <v>1200000</v>
      </c>
      <c r="F109" s="9">
        <v>4</v>
      </c>
      <c r="G109" s="10">
        <v>1200000</v>
      </c>
      <c r="H109" s="11">
        <f>SUM(F109,D109,B109)</f>
        <v>12</v>
      </c>
      <c r="I109" s="12">
        <f>SUM(C109,E109,G109)</f>
        <v>3600000</v>
      </c>
      <c r="L109" s="53"/>
    </row>
    <row r="110" spans="1:12" s="38" customFormat="1" ht="20.25">
      <c r="A110" s="8" t="s">
        <v>48</v>
      </c>
      <c r="B110" s="9">
        <v>3</v>
      </c>
      <c r="C110" s="10">
        <v>700000</v>
      </c>
      <c r="D110" s="9">
        <v>1</v>
      </c>
      <c r="E110" s="10">
        <v>500000</v>
      </c>
      <c r="F110" s="9">
        <v>1</v>
      </c>
      <c r="G110" s="10">
        <v>500000</v>
      </c>
      <c r="H110" s="11">
        <f>SUM(F110,D110,B110)</f>
        <v>5</v>
      </c>
      <c r="I110" s="12">
        <f>SUM(C110,E110,G110)</f>
        <v>1700000</v>
      </c>
      <c r="L110" s="53"/>
    </row>
    <row r="111" spans="1:12" s="38" customFormat="1" ht="20.25">
      <c r="A111" s="8" t="s">
        <v>49</v>
      </c>
      <c r="B111" s="9" t="s">
        <v>21</v>
      </c>
      <c r="C111" s="35" t="s">
        <v>21</v>
      </c>
      <c r="D111" s="9">
        <v>12</v>
      </c>
      <c r="E111" s="10">
        <v>10170000</v>
      </c>
      <c r="F111" s="9">
        <v>5</v>
      </c>
      <c r="G111" s="10">
        <v>3370000</v>
      </c>
      <c r="H111" s="11">
        <f>SUM(F111,D111,B111)</f>
        <v>17</v>
      </c>
      <c r="I111" s="119">
        <v>14140000</v>
      </c>
      <c r="L111" s="53"/>
    </row>
    <row r="112" spans="1:12" s="38" customFormat="1" ht="20.25">
      <c r="A112" s="8" t="s">
        <v>13</v>
      </c>
      <c r="B112" s="66"/>
      <c r="C112" s="28"/>
      <c r="D112" s="66"/>
      <c r="E112" s="28"/>
      <c r="F112" s="66"/>
      <c r="G112" s="28"/>
      <c r="H112" s="67"/>
      <c r="I112" s="28"/>
      <c r="L112" s="53"/>
    </row>
    <row r="113" spans="1:9" s="38" customFormat="1" ht="21" thickBot="1">
      <c r="A113" s="55"/>
      <c r="B113" s="56"/>
      <c r="C113" s="41"/>
      <c r="D113" s="58"/>
      <c r="E113" s="41"/>
      <c r="F113" s="58"/>
      <c r="G113" s="41"/>
      <c r="H113" s="60"/>
      <c r="I113" s="41"/>
    </row>
    <row r="114" spans="1:9" s="23" customFormat="1" ht="21.75" thickBot="1" thickTop="1">
      <c r="A114" s="16" t="s">
        <v>4</v>
      </c>
      <c r="B114" s="34">
        <f aca="true" t="shared" si="6" ref="B114:G114">SUM(B95:B111,B87:B93)</f>
        <v>29</v>
      </c>
      <c r="C114" s="113">
        <f t="shared" si="6"/>
        <v>64096000</v>
      </c>
      <c r="D114" s="112">
        <f t="shared" si="6"/>
        <v>65</v>
      </c>
      <c r="E114" s="113">
        <f t="shared" si="6"/>
        <v>147268000</v>
      </c>
      <c r="F114" s="112">
        <f t="shared" si="6"/>
        <v>71</v>
      </c>
      <c r="G114" s="113">
        <f t="shared" si="6"/>
        <v>211070000</v>
      </c>
      <c r="H114" s="112">
        <f>SUM(F114,D114,B114)</f>
        <v>165</v>
      </c>
      <c r="I114" s="113">
        <f>SUM(C114,E114,G114)</f>
        <v>422434000</v>
      </c>
    </row>
    <row r="115" spans="1:9" s="23" customFormat="1" ht="21" thickTop="1">
      <c r="A115" s="68"/>
      <c r="B115" s="69"/>
      <c r="C115" s="70"/>
      <c r="D115" s="69"/>
      <c r="E115" s="70"/>
      <c r="F115" s="69"/>
      <c r="G115" s="70"/>
      <c r="H115" s="69"/>
      <c r="I115" s="70"/>
    </row>
    <row r="116" spans="1:9" s="23" customFormat="1" ht="20.25">
      <c r="A116" s="68"/>
      <c r="B116" s="69"/>
      <c r="C116" s="70"/>
      <c r="D116" s="69"/>
      <c r="E116" s="70"/>
      <c r="F116" s="69"/>
      <c r="G116" s="70"/>
      <c r="H116" s="69"/>
      <c r="I116" s="70"/>
    </row>
    <row r="117" spans="1:9" s="23" customFormat="1" ht="20.25">
      <c r="A117" s="68"/>
      <c r="B117" s="69"/>
      <c r="C117" s="70"/>
      <c r="D117" s="69"/>
      <c r="E117" s="70"/>
      <c r="F117" s="69"/>
      <c r="G117" s="70"/>
      <c r="H117" s="69"/>
      <c r="I117" s="70"/>
    </row>
    <row r="118" spans="1:9" s="23" customFormat="1" ht="20.25">
      <c r="A118" s="68"/>
      <c r="B118" s="69"/>
      <c r="C118" s="70"/>
      <c r="D118" s="69"/>
      <c r="E118" s="70"/>
      <c r="F118" s="69"/>
      <c r="G118" s="70"/>
      <c r="H118" s="69"/>
      <c r="I118" s="70"/>
    </row>
    <row r="119" spans="1:9" s="23" customFormat="1" ht="20.25">
      <c r="A119" s="68"/>
      <c r="B119" s="69"/>
      <c r="C119" s="70"/>
      <c r="D119" s="69"/>
      <c r="E119" s="70"/>
      <c r="F119" s="69"/>
      <c r="G119" s="70"/>
      <c r="H119" s="69"/>
      <c r="I119" s="70"/>
    </row>
    <row r="120" spans="1:9" s="23" customFormat="1" ht="20.25">
      <c r="A120" s="68"/>
      <c r="B120" s="69"/>
      <c r="C120" s="70"/>
      <c r="D120" s="69"/>
      <c r="E120" s="70"/>
      <c r="F120" s="69"/>
      <c r="G120" s="70"/>
      <c r="H120" s="69"/>
      <c r="I120" s="70"/>
    </row>
    <row r="121" spans="1:9" s="23" customFormat="1" ht="20.25">
      <c r="A121" s="68"/>
      <c r="B121" s="69"/>
      <c r="C121" s="70"/>
      <c r="D121" s="69"/>
      <c r="E121" s="70"/>
      <c r="F121" s="69"/>
      <c r="G121" s="70"/>
      <c r="H121" s="69"/>
      <c r="I121" s="70"/>
    </row>
    <row r="122" spans="1:9" s="23" customFormat="1" ht="20.25">
      <c r="A122" s="68"/>
      <c r="B122" s="69"/>
      <c r="C122" s="70"/>
      <c r="D122" s="69"/>
      <c r="E122" s="70"/>
      <c r="F122" s="69"/>
      <c r="G122" s="70"/>
      <c r="H122" s="69"/>
      <c r="I122" s="70"/>
    </row>
    <row r="123" spans="1:9" s="23" customFormat="1" ht="20.25">
      <c r="A123" s="68"/>
      <c r="B123" s="69"/>
      <c r="C123" s="70"/>
      <c r="D123" s="69"/>
      <c r="E123" s="70"/>
      <c r="F123" s="69"/>
      <c r="G123" s="70"/>
      <c r="H123" s="69"/>
      <c r="I123" s="70"/>
    </row>
    <row r="124" spans="1:9" s="23" customFormat="1" ht="20.25">
      <c r="A124" s="129" t="s">
        <v>78</v>
      </c>
      <c r="B124" s="129"/>
      <c r="C124" s="129"/>
      <c r="D124" s="129"/>
      <c r="E124" s="129"/>
      <c r="F124" s="129"/>
      <c r="G124" s="129"/>
      <c r="H124" s="129"/>
      <c r="I124" s="129"/>
    </row>
    <row r="125" s="23" customFormat="1" ht="20.25"/>
    <row r="126" s="23" customFormat="1" ht="20.25"/>
    <row r="127" s="23" customFormat="1" ht="20.25"/>
    <row r="128" s="23" customFormat="1" ht="20.25"/>
    <row r="129" spans="1:15" s="2" customFormat="1" ht="20.25">
      <c r="A129" s="121" t="s">
        <v>0</v>
      </c>
      <c r="B129" s="121"/>
      <c r="C129" s="121"/>
      <c r="D129" s="121"/>
      <c r="E129" s="121"/>
      <c r="F129" s="121"/>
      <c r="G129" s="121"/>
      <c r="H129" s="121"/>
      <c r="I129" s="121"/>
      <c r="J129" s="3"/>
      <c r="K129" s="3"/>
      <c r="L129" s="3"/>
      <c r="M129" s="3"/>
      <c r="N129" s="3"/>
      <c r="O129" s="3"/>
    </row>
    <row r="130" spans="1:15" s="2" customFormat="1" ht="20.25">
      <c r="A130" s="121" t="s">
        <v>73</v>
      </c>
      <c r="B130" s="121"/>
      <c r="C130" s="121"/>
      <c r="D130" s="121"/>
      <c r="E130" s="121"/>
      <c r="F130" s="121"/>
      <c r="G130" s="121"/>
      <c r="H130" s="121"/>
      <c r="I130" s="121"/>
      <c r="J130" s="3"/>
      <c r="K130" s="3"/>
      <c r="L130" s="3"/>
      <c r="M130" s="3"/>
      <c r="N130" s="3"/>
      <c r="O130" s="3"/>
    </row>
    <row r="131" spans="1:15" s="2" customFormat="1" ht="20.25">
      <c r="A131" s="122" t="s">
        <v>22</v>
      </c>
      <c r="B131" s="122"/>
      <c r="C131" s="122"/>
      <c r="D131" s="122"/>
      <c r="E131" s="122"/>
      <c r="F131" s="122"/>
      <c r="G131" s="122"/>
      <c r="H131" s="122"/>
      <c r="I131" s="122"/>
      <c r="J131" s="3"/>
      <c r="K131" s="3"/>
      <c r="L131" s="3"/>
      <c r="M131" s="3"/>
      <c r="N131" s="3"/>
      <c r="O131" s="3"/>
    </row>
    <row r="132" spans="1:9" s="2" customFormat="1" ht="20.25">
      <c r="A132" s="123" t="s">
        <v>1</v>
      </c>
      <c r="B132" s="126" t="s">
        <v>24</v>
      </c>
      <c r="C132" s="127"/>
      <c r="D132" s="128" t="s">
        <v>32</v>
      </c>
      <c r="E132" s="128"/>
      <c r="F132" s="128" t="s">
        <v>72</v>
      </c>
      <c r="G132" s="128"/>
      <c r="H132" s="128" t="s">
        <v>25</v>
      </c>
      <c r="I132" s="128"/>
    </row>
    <row r="133" spans="1:9" s="2" customFormat="1" ht="20.25">
      <c r="A133" s="124"/>
      <c r="B133" s="102" t="s">
        <v>2</v>
      </c>
      <c r="C133" s="4" t="s">
        <v>3</v>
      </c>
      <c r="D133" s="102" t="s">
        <v>2</v>
      </c>
      <c r="E133" s="4" t="s">
        <v>3</v>
      </c>
      <c r="F133" s="102" t="s">
        <v>2</v>
      </c>
      <c r="G133" s="4" t="s">
        <v>3</v>
      </c>
      <c r="H133" s="102" t="s">
        <v>2</v>
      </c>
      <c r="I133" s="4" t="s">
        <v>3</v>
      </c>
    </row>
    <row r="134" spans="1:9" s="2" customFormat="1" ht="20.25">
      <c r="A134" s="125"/>
      <c r="B134" s="103" t="s">
        <v>6</v>
      </c>
      <c r="C134" s="5" t="s">
        <v>7</v>
      </c>
      <c r="D134" s="103" t="s">
        <v>6</v>
      </c>
      <c r="E134" s="5" t="s">
        <v>7</v>
      </c>
      <c r="F134" s="103" t="s">
        <v>6</v>
      </c>
      <c r="G134" s="5" t="s">
        <v>7</v>
      </c>
      <c r="H134" s="103" t="s">
        <v>6</v>
      </c>
      <c r="I134" s="5" t="s">
        <v>7</v>
      </c>
    </row>
    <row r="135" spans="1:12" s="2" customFormat="1" ht="20.25">
      <c r="A135" s="6" t="s">
        <v>62</v>
      </c>
      <c r="B135" s="97"/>
      <c r="C135" s="97"/>
      <c r="D135" s="97"/>
      <c r="E135" s="97"/>
      <c r="F135" s="97"/>
      <c r="G135" s="97"/>
      <c r="H135" s="97"/>
      <c r="I135" s="97"/>
      <c r="L135" s="24"/>
    </row>
    <row r="136" spans="1:12" s="38" customFormat="1" ht="20.25">
      <c r="A136" s="8" t="s">
        <v>50</v>
      </c>
      <c r="B136" s="9">
        <v>1</v>
      </c>
      <c r="C136" s="10">
        <v>50000</v>
      </c>
      <c r="D136" s="9">
        <v>1</v>
      </c>
      <c r="E136" s="10">
        <v>50000</v>
      </c>
      <c r="F136" s="9">
        <v>1</v>
      </c>
      <c r="G136" s="10">
        <v>50000</v>
      </c>
      <c r="H136" s="11">
        <f aca="true" t="shared" si="7" ref="H136:I138">SUM(B136,D136,F136)</f>
        <v>3</v>
      </c>
      <c r="I136" s="12">
        <f t="shared" si="7"/>
        <v>150000</v>
      </c>
      <c r="L136" s="53"/>
    </row>
    <row r="137" spans="1:12" s="38" customFormat="1" ht="20.25">
      <c r="A137" s="8" t="s">
        <v>66</v>
      </c>
      <c r="B137" s="9">
        <v>3</v>
      </c>
      <c r="C137" s="10">
        <v>230000</v>
      </c>
      <c r="D137" s="9">
        <v>2</v>
      </c>
      <c r="E137" s="10">
        <v>130000</v>
      </c>
      <c r="F137" s="9">
        <v>2</v>
      </c>
      <c r="G137" s="10">
        <v>130000</v>
      </c>
      <c r="H137" s="11">
        <f t="shared" si="7"/>
        <v>7</v>
      </c>
      <c r="I137" s="12">
        <f t="shared" si="7"/>
        <v>490000</v>
      </c>
      <c r="L137" s="53"/>
    </row>
    <row r="138" spans="1:12" s="38" customFormat="1" ht="20.25">
      <c r="A138" s="8" t="s">
        <v>67</v>
      </c>
      <c r="B138" s="9">
        <v>1</v>
      </c>
      <c r="C138" s="10">
        <v>350000</v>
      </c>
      <c r="D138" s="9">
        <v>1</v>
      </c>
      <c r="E138" s="10">
        <v>350000</v>
      </c>
      <c r="F138" s="9">
        <v>1</v>
      </c>
      <c r="G138" s="10">
        <v>350000</v>
      </c>
      <c r="H138" s="11">
        <f t="shared" si="7"/>
        <v>3</v>
      </c>
      <c r="I138" s="12">
        <f t="shared" si="7"/>
        <v>1050000</v>
      </c>
      <c r="L138" s="53"/>
    </row>
    <row r="139" spans="1:12" s="38" customFormat="1" ht="20.25">
      <c r="A139" s="8" t="s">
        <v>14</v>
      </c>
      <c r="B139" s="27"/>
      <c r="C139" s="28"/>
      <c r="D139" s="27"/>
      <c r="E139" s="28"/>
      <c r="F139" s="27"/>
      <c r="G139" s="28"/>
      <c r="H139" s="29"/>
      <c r="I139" s="30"/>
      <c r="L139" s="53"/>
    </row>
    <row r="140" spans="1:9" s="38" customFormat="1" ht="20.25">
      <c r="A140" s="8" t="s">
        <v>68</v>
      </c>
      <c r="B140" s="9">
        <v>4</v>
      </c>
      <c r="C140" s="10">
        <v>5985000</v>
      </c>
      <c r="D140" s="9">
        <v>3</v>
      </c>
      <c r="E140" s="10">
        <v>4000000</v>
      </c>
      <c r="F140" s="9">
        <v>2</v>
      </c>
      <c r="G140" s="10">
        <v>1500000</v>
      </c>
      <c r="H140" s="11">
        <f>SUM(B140,D140,F140)</f>
        <v>9</v>
      </c>
      <c r="I140" s="12">
        <f>SUM(C140,E140,G140)</f>
        <v>11485000</v>
      </c>
    </row>
    <row r="141" spans="1:9" s="38" customFormat="1" ht="20.25">
      <c r="A141" s="26" t="s">
        <v>15</v>
      </c>
      <c r="B141" s="27"/>
      <c r="C141" s="28"/>
      <c r="D141" s="27"/>
      <c r="E141" s="28"/>
      <c r="F141" s="27"/>
      <c r="G141" s="28"/>
      <c r="H141" s="29"/>
      <c r="I141" s="30"/>
    </row>
    <row r="142" spans="1:9" s="38" customFormat="1" ht="20.25">
      <c r="A142" s="8" t="s">
        <v>69</v>
      </c>
      <c r="B142" s="9">
        <v>16</v>
      </c>
      <c r="C142" s="10">
        <v>790000</v>
      </c>
      <c r="D142" s="9">
        <v>16</v>
      </c>
      <c r="E142" s="10">
        <v>790000</v>
      </c>
      <c r="F142" s="9">
        <v>16</v>
      </c>
      <c r="G142" s="10">
        <v>790000</v>
      </c>
      <c r="H142" s="11">
        <f>SUM(B142,D142,F142)</f>
        <v>48</v>
      </c>
      <c r="I142" s="12">
        <f>SUM(C142,E142,G142)</f>
        <v>2370000</v>
      </c>
    </row>
    <row r="143" spans="1:9" s="38" customFormat="1" ht="20.25">
      <c r="A143" s="26" t="s">
        <v>63</v>
      </c>
      <c r="B143" s="27"/>
      <c r="C143" s="28"/>
      <c r="D143" s="27"/>
      <c r="E143" s="28"/>
      <c r="F143" s="27"/>
      <c r="G143" s="28"/>
      <c r="H143" s="29"/>
      <c r="I143" s="30"/>
    </row>
    <row r="144" spans="1:9" s="38" customFormat="1" ht="20.25">
      <c r="A144" s="8" t="s">
        <v>70</v>
      </c>
      <c r="B144" s="9">
        <v>1</v>
      </c>
      <c r="C144" s="10">
        <v>20000</v>
      </c>
      <c r="D144" s="9">
        <v>1</v>
      </c>
      <c r="E144" s="10">
        <v>20000</v>
      </c>
      <c r="F144" s="9">
        <v>1</v>
      </c>
      <c r="G144" s="10">
        <v>20000</v>
      </c>
      <c r="H144" s="11">
        <f>SUM(B144,D144,F144)</f>
        <v>3</v>
      </c>
      <c r="I144" s="12">
        <f>SUM(C144,E144,G144)</f>
        <v>60000</v>
      </c>
    </row>
    <row r="145" spans="1:9" s="38" customFormat="1" ht="21" thickBot="1">
      <c r="A145" s="13"/>
      <c r="B145" s="40"/>
      <c r="C145" s="41"/>
      <c r="D145" s="40"/>
      <c r="E145" s="41"/>
      <c r="F145" s="40"/>
      <c r="G145" s="41"/>
      <c r="H145" s="42"/>
      <c r="I145" s="43"/>
    </row>
    <row r="146" spans="1:9" s="23" customFormat="1" ht="21.75" thickBot="1" thickTop="1">
      <c r="A146" s="16" t="s">
        <v>4</v>
      </c>
      <c r="B146" s="34">
        <f aca="true" t="shared" si="8" ref="B146:I146">SUM(B136:B138,B140,B142,B144)</f>
        <v>26</v>
      </c>
      <c r="C146" s="18">
        <f t="shared" si="8"/>
        <v>7425000</v>
      </c>
      <c r="D146" s="34">
        <f t="shared" si="8"/>
        <v>24</v>
      </c>
      <c r="E146" s="18">
        <f t="shared" si="8"/>
        <v>5340000</v>
      </c>
      <c r="F146" s="34">
        <f t="shared" si="8"/>
        <v>23</v>
      </c>
      <c r="G146" s="18">
        <f t="shared" si="8"/>
        <v>2840000</v>
      </c>
      <c r="H146" s="34">
        <f t="shared" si="8"/>
        <v>73</v>
      </c>
      <c r="I146" s="18">
        <f t="shared" si="8"/>
        <v>15605000</v>
      </c>
    </row>
    <row r="147" spans="1:9" s="23" customFormat="1" ht="21" thickTop="1">
      <c r="A147" s="68"/>
      <c r="B147" s="69"/>
      <c r="C147" s="70"/>
      <c r="D147" s="69"/>
      <c r="E147" s="70"/>
      <c r="F147" s="69"/>
      <c r="G147" s="70"/>
      <c r="H147" s="69"/>
      <c r="I147" s="70"/>
    </row>
    <row r="148" spans="1:9" s="23" customFormat="1" ht="20.25">
      <c r="A148" s="68"/>
      <c r="B148" s="69"/>
      <c r="C148" s="70"/>
      <c r="D148" s="69"/>
      <c r="E148" s="70"/>
      <c r="F148" s="69"/>
      <c r="G148" s="70"/>
      <c r="H148" s="69"/>
      <c r="I148" s="70"/>
    </row>
    <row r="149" spans="1:9" s="23" customFormat="1" ht="20.25">
      <c r="A149" s="129" t="s">
        <v>79</v>
      </c>
      <c r="B149" s="129"/>
      <c r="C149" s="129"/>
      <c r="D149" s="129"/>
      <c r="E149" s="129"/>
      <c r="F149" s="129"/>
      <c r="G149" s="129"/>
      <c r="H149" s="129"/>
      <c r="I149" s="129"/>
    </row>
    <row r="150" s="38" customFormat="1" ht="20.25"/>
    <row r="151" spans="1:15" s="2" customFormat="1" ht="20.25">
      <c r="A151" s="121" t="s">
        <v>0</v>
      </c>
      <c r="B151" s="121"/>
      <c r="C151" s="121"/>
      <c r="D151" s="121"/>
      <c r="E151" s="121"/>
      <c r="F151" s="121"/>
      <c r="G151" s="121"/>
      <c r="H151" s="121"/>
      <c r="I151" s="121"/>
      <c r="J151" s="3"/>
      <c r="K151" s="3"/>
      <c r="L151" s="3"/>
      <c r="M151" s="3"/>
      <c r="N151" s="3"/>
      <c r="O151" s="3"/>
    </row>
    <row r="152" spans="1:15" s="2" customFormat="1" ht="20.25">
      <c r="A152" s="121" t="s">
        <v>73</v>
      </c>
      <c r="B152" s="121"/>
      <c r="C152" s="121"/>
      <c r="D152" s="121"/>
      <c r="E152" s="121"/>
      <c r="F152" s="121"/>
      <c r="G152" s="121"/>
      <c r="H152" s="121"/>
      <c r="I152" s="121"/>
      <c r="J152" s="3"/>
      <c r="K152" s="3"/>
      <c r="L152" s="3"/>
      <c r="M152" s="3"/>
      <c r="N152" s="3"/>
      <c r="O152" s="3"/>
    </row>
    <row r="153" spans="1:15" s="2" customFormat="1" ht="20.25">
      <c r="A153" s="122" t="s">
        <v>22</v>
      </c>
      <c r="B153" s="122"/>
      <c r="C153" s="122"/>
      <c r="D153" s="122"/>
      <c r="E153" s="122"/>
      <c r="F153" s="122"/>
      <c r="G153" s="122"/>
      <c r="H153" s="122"/>
      <c r="I153" s="122"/>
      <c r="J153" s="3"/>
      <c r="K153" s="3"/>
      <c r="L153" s="3"/>
      <c r="M153" s="3"/>
      <c r="N153" s="3"/>
      <c r="O153" s="3"/>
    </row>
    <row r="154" spans="1:9" s="2" customFormat="1" ht="20.25">
      <c r="A154" s="123" t="s">
        <v>1</v>
      </c>
      <c r="B154" s="126" t="s">
        <v>24</v>
      </c>
      <c r="C154" s="127"/>
      <c r="D154" s="128" t="s">
        <v>32</v>
      </c>
      <c r="E154" s="128"/>
      <c r="F154" s="128" t="s">
        <v>72</v>
      </c>
      <c r="G154" s="128"/>
      <c r="H154" s="128" t="s">
        <v>25</v>
      </c>
      <c r="I154" s="128"/>
    </row>
    <row r="155" spans="1:9" s="2" customFormat="1" ht="20.25">
      <c r="A155" s="124"/>
      <c r="B155" s="102" t="s">
        <v>2</v>
      </c>
      <c r="C155" s="4" t="s">
        <v>3</v>
      </c>
      <c r="D155" s="102" t="s">
        <v>2</v>
      </c>
      <c r="E155" s="4" t="s">
        <v>3</v>
      </c>
      <c r="F155" s="102" t="s">
        <v>2</v>
      </c>
      <c r="G155" s="4" t="s">
        <v>3</v>
      </c>
      <c r="H155" s="102" t="s">
        <v>2</v>
      </c>
      <c r="I155" s="4" t="s">
        <v>3</v>
      </c>
    </row>
    <row r="156" spans="1:9" s="2" customFormat="1" ht="20.25">
      <c r="A156" s="125"/>
      <c r="B156" s="103" t="s">
        <v>6</v>
      </c>
      <c r="C156" s="5" t="s">
        <v>7</v>
      </c>
      <c r="D156" s="103" t="s">
        <v>6</v>
      </c>
      <c r="E156" s="5" t="s">
        <v>7</v>
      </c>
      <c r="F156" s="103" t="s">
        <v>6</v>
      </c>
      <c r="G156" s="5" t="s">
        <v>7</v>
      </c>
      <c r="H156" s="103" t="s">
        <v>6</v>
      </c>
      <c r="I156" s="5" t="s">
        <v>7</v>
      </c>
    </row>
    <row r="157" spans="1:9" s="2" customFormat="1" ht="20.25">
      <c r="A157" s="6" t="s">
        <v>51</v>
      </c>
      <c r="B157" s="97"/>
      <c r="C157" s="96"/>
      <c r="D157" s="96"/>
      <c r="E157" s="96"/>
      <c r="F157" s="96"/>
      <c r="G157" s="96"/>
      <c r="H157" s="96"/>
      <c r="I157" s="96"/>
    </row>
    <row r="158" spans="1:9" s="38" customFormat="1" ht="20.25">
      <c r="A158" s="8" t="s">
        <v>52</v>
      </c>
      <c r="B158" s="9">
        <v>1</v>
      </c>
      <c r="C158" s="10">
        <v>100000</v>
      </c>
      <c r="D158" s="9">
        <v>2</v>
      </c>
      <c r="E158" s="10">
        <v>400000</v>
      </c>
      <c r="F158" s="9">
        <v>1</v>
      </c>
      <c r="G158" s="10">
        <v>100000</v>
      </c>
      <c r="H158" s="11">
        <f aca="true" t="shared" si="9" ref="H158:I160">SUM(B158,D158,F158)</f>
        <v>4</v>
      </c>
      <c r="I158" s="12">
        <f t="shared" si="9"/>
        <v>600000</v>
      </c>
    </row>
    <row r="159" spans="1:9" s="38" customFormat="1" ht="20.25">
      <c r="A159" s="8" t="s">
        <v>53</v>
      </c>
      <c r="B159" s="9">
        <v>1</v>
      </c>
      <c r="C159" s="10">
        <v>100000</v>
      </c>
      <c r="D159" s="9">
        <v>1</v>
      </c>
      <c r="E159" s="10">
        <v>100000</v>
      </c>
      <c r="F159" s="9">
        <v>1</v>
      </c>
      <c r="G159" s="10">
        <v>100000</v>
      </c>
      <c r="H159" s="11">
        <f t="shared" si="9"/>
        <v>3</v>
      </c>
      <c r="I159" s="12">
        <f t="shared" si="9"/>
        <v>300000</v>
      </c>
    </row>
    <row r="160" spans="1:9" s="38" customFormat="1" ht="20.25">
      <c r="A160" s="8" t="s">
        <v>54</v>
      </c>
      <c r="B160" s="9">
        <v>1</v>
      </c>
      <c r="C160" s="10">
        <v>10000000</v>
      </c>
      <c r="D160" s="9">
        <v>2</v>
      </c>
      <c r="E160" s="10">
        <v>550000</v>
      </c>
      <c r="F160" s="9">
        <v>3</v>
      </c>
      <c r="G160" s="10">
        <v>5700000</v>
      </c>
      <c r="H160" s="11">
        <f t="shared" si="9"/>
        <v>6</v>
      </c>
      <c r="I160" s="12">
        <f t="shared" si="9"/>
        <v>16250000</v>
      </c>
    </row>
    <row r="161" spans="1:9" s="38" customFormat="1" ht="21" thickBot="1">
      <c r="A161" s="55" t="s">
        <v>16</v>
      </c>
      <c r="B161" s="40"/>
      <c r="C161" s="41"/>
      <c r="D161" s="40"/>
      <c r="E161" s="41"/>
      <c r="F161" s="40"/>
      <c r="G161" s="41"/>
      <c r="H161" s="42"/>
      <c r="I161" s="43"/>
    </row>
    <row r="162" spans="1:9" s="38" customFormat="1" ht="21.75" thickBot="1" thickTop="1">
      <c r="A162" s="16" t="s">
        <v>4</v>
      </c>
      <c r="B162" s="34">
        <f aca="true" t="shared" si="10" ref="B162:I162">SUM(B158:B161)</f>
        <v>3</v>
      </c>
      <c r="C162" s="18">
        <f t="shared" si="10"/>
        <v>10200000</v>
      </c>
      <c r="D162" s="34">
        <f t="shared" si="10"/>
        <v>5</v>
      </c>
      <c r="E162" s="18">
        <f t="shared" si="10"/>
        <v>1050000</v>
      </c>
      <c r="F162" s="34">
        <f t="shared" si="10"/>
        <v>5</v>
      </c>
      <c r="G162" s="18">
        <f t="shared" si="10"/>
        <v>5900000</v>
      </c>
      <c r="H162" s="34">
        <f t="shared" si="10"/>
        <v>13</v>
      </c>
      <c r="I162" s="18">
        <f t="shared" si="10"/>
        <v>17150000</v>
      </c>
    </row>
    <row r="163" spans="1:9" s="38" customFormat="1" ht="21" thickTop="1">
      <c r="A163" s="4"/>
      <c r="B163" s="106"/>
      <c r="C163" s="94"/>
      <c r="D163" s="92"/>
      <c r="E163" s="94"/>
      <c r="F163" s="92"/>
      <c r="G163" s="94"/>
      <c r="H163" s="92"/>
      <c r="I163" s="94"/>
    </row>
    <row r="164" spans="1:9" s="38" customFormat="1" ht="20.25">
      <c r="A164" s="71" t="s">
        <v>55</v>
      </c>
      <c r="B164" s="107"/>
      <c r="C164" s="108"/>
      <c r="D164" s="107"/>
      <c r="E164" s="108"/>
      <c r="F164" s="107"/>
      <c r="G164" s="108"/>
      <c r="H164" s="109"/>
      <c r="I164" s="110"/>
    </row>
    <row r="165" spans="1:9" s="38" customFormat="1" ht="20.25">
      <c r="A165" s="8" t="s">
        <v>56</v>
      </c>
      <c r="B165" s="9">
        <v>2</v>
      </c>
      <c r="C165" s="10">
        <v>130000</v>
      </c>
      <c r="D165" s="9">
        <v>2</v>
      </c>
      <c r="E165" s="10">
        <v>130000</v>
      </c>
      <c r="F165" s="9">
        <v>2</v>
      </c>
      <c r="G165" s="10">
        <v>130000</v>
      </c>
      <c r="H165" s="11">
        <f>SUM(B165,D165,F165)</f>
        <v>6</v>
      </c>
      <c r="I165" s="12">
        <f>SUM(C165,E165,G165)</f>
        <v>390000</v>
      </c>
    </row>
    <row r="166" spans="1:9" s="38" customFormat="1" ht="21" thickBot="1">
      <c r="A166" s="76" t="s">
        <v>57</v>
      </c>
      <c r="B166" s="31">
        <v>1</v>
      </c>
      <c r="C166" s="15">
        <v>100000</v>
      </c>
      <c r="D166" s="31">
        <v>1</v>
      </c>
      <c r="E166" s="15">
        <v>100000</v>
      </c>
      <c r="F166" s="31">
        <v>1</v>
      </c>
      <c r="G166" s="15">
        <v>100000</v>
      </c>
      <c r="H166" s="32">
        <f>SUM(B166,D166,F166)</f>
        <v>3</v>
      </c>
      <c r="I166" s="33">
        <f>SUM(C166,E166,G166)</f>
        <v>300000</v>
      </c>
    </row>
    <row r="167" spans="1:9" s="23" customFormat="1" ht="21.75" thickBot="1" thickTop="1">
      <c r="A167" s="16" t="s">
        <v>4</v>
      </c>
      <c r="B167" s="34">
        <f aca="true" t="shared" si="11" ref="B167:I167">SUM(B165:B166)</f>
        <v>3</v>
      </c>
      <c r="C167" s="18">
        <f t="shared" si="11"/>
        <v>230000</v>
      </c>
      <c r="D167" s="34">
        <f t="shared" si="11"/>
        <v>3</v>
      </c>
      <c r="E167" s="18">
        <f t="shared" si="11"/>
        <v>230000</v>
      </c>
      <c r="F167" s="34">
        <f t="shared" si="11"/>
        <v>3</v>
      </c>
      <c r="G167" s="18">
        <f t="shared" si="11"/>
        <v>230000</v>
      </c>
      <c r="H167" s="34">
        <f t="shared" si="11"/>
        <v>9</v>
      </c>
      <c r="I167" s="18">
        <f t="shared" si="11"/>
        <v>690000</v>
      </c>
    </row>
    <row r="168" spans="1:9" s="23" customFormat="1" ht="21" thickTop="1">
      <c r="A168" s="95"/>
      <c r="B168" s="91"/>
      <c r="C168" s="90"/>
      <c r="D168" s="91"/>
      <c r="E168" s="90"/>
      <c r="F168" s="91"/>
      <c r="G168" s="90"/>
      <c r="H168" s="91"/>
      <c r="I168" s="90"/>
    </row>
    <row r="169" spans="1:9" s="23" customFormat="1" ht="20.25">
      <c r="A169" s="71" t="s">
        <v>64</v>
      </c>
      <c r="B169" s="101"/>
      <c r="C169" s="73"/>
      <c r="D169" s="72"/>
      <c r="E169" s="73"/>
      <c r="F169" s="72"/>
      <c r="G169" s="73"/>
      <c r="H169" s="74"/>
      <c r="I169" s="75"/>
    </row>
    <row r="170" spans="1:9" s="23" customFormat="1" ht="21" thickBot="1">
      <c r="A170" s="100" t="s">
        <v>65</v>
      </c>
      <c r="B170" s="31">
        <v>2</v>
      </c>
      <c r="C170" s="15">
        <v>50000</v>
      </c>
      <c r="D170" s="31">
        <v>2</v>
      </c>
      <c r="E170" s="15">
        <v>50000</v>
      </c>
      <c r="F170" s="31">
        <v>2</v>
      </c>
      <c r="G170" s="15">
        <v>50000</v>
      </c>
      <c r="H170" s="32">
        <f>SUM(B170,D170,F170)</f>
        <v>6</v>
      </c>
      <c r="I170" s="33">
        <f>SUM(C170,E170,G170)</f>
        <v>150000</v>
      </c>
    </row>
    <row r="171" spans="1:9" s="23" customFormat="1" ht="21.75" thickBot="1" thickTop="1">
      <c r="A171" s="16" t="s">
        <v>4</v>
      </c>
      <c r="B171" s="34">
        <f>SUM(B170:B170)</f>
        <v>2</v>
      </c>
      <c r="C171" s="18">
        <f>SUM(C170:C170)</f>
        <v>50000</v>
      </c>
      <c r="D171" s="106">
        <f aca="true" t="shared" si="12" ref="D171:I171">SUM(D169:D170)</f>
        <v>2</v>
      </c>
      <c r="E171" s="111">
        <f t="shared" si="12"/>
        <v>50000</v>
      </c>
      <c r="F171" s="106">
        <f t="shared" si="12"/>
        <v>2</v>
      </c>
      <c r="G171" s="111">
        <f t="shared" si="12"/>
        <v>50000</v>
      </c>
      <c r="H171" s="106">
        <f t="shared" si="12"/>
        <v>6</v>
      </c>
      <c r="I171" s="111">
        <f t="shared" si="12"/>
        <v>150000</v>
      </c>
    </row>
    <row r="172" spans="1:10" s="23" customFormat="1" ht="21.75" thickBot="1" thickTop="1">
      <c r="A172" s="116"/>
      <c r="B172" s="105"/>
      <c r="C172" s="104"/>
      <c r="D172" s="105"/>
      <c r="E172" s="104"/>
      <c r="F172" s="105"/>
      <c r="G172" s="104"/>
      <c r="H172" s="105"/>
      <c r="I172" s="118"/>
      <c r="J172" s="117"/>
    </row>
    <row r="173" spans="1:9" s="23" customFormat="1" ht="21.75" thickBot="1" thickTop="1">
      <c r="A173" s="115" t="s">
        <v>5</v>
      </c>
      <c r="B173" s="112">
        <f aca="true" t="shared" si="13" ref="B173:G173">SUM(B171,B167,B162,B146,B114,B66,B45,B18)</f>
        <v>114</v>
      </c>
      <c r="C173" s="113">
        <f t="shared" si="13"/>
        <v>99235600</v>
      </c>
      <c r="D173" s="112">
        <f t="shared" si="13"/>
        <v>146</v>
      </c>
      <c r="E173" s="113">
        <f t="shared" si="13"/>
        <v>168814600</v>
      </c>
      <c r="F173" s="112">
        <f t="shared" si="13"/>
        <v>151</v>
      </c>
      <c r="G173" s="114">
        <f t="shared" si="13"/>
        <v>234559600</v>
      </c>
      <c r="H173" s="112">
        <f>SUM(B173,D173,F173)</f>
        <v>411</v>
      </c>
      <c r="I173" s="113">
        <f>SUM(C173,E173,G173)</f>
        <v>502609800</v>
      </c>
    </row>
    <row r="174" spans="1:9" s="23" customFormat="1" ht="21" thickTop="1">
      <c r="A174" s="20"/>
      <c r="B174" s="98"/>
      <c r="C174" s="99"/>
      <c r="D174" s="98"/>
      <c r="E174" s="99"/>
      <c r="F174" s="98"/>
      <c r="G174" s="99"/>
      <c r="H174" s="98"/>
      <c r="I174" s="99"/>
    </row>
    <row r="175" spans="1:9" s="38" customFormat="1" ht="20.25">
      <c r="A175" s="129" t="s">
        <v>80</v>
      </c>
      <c r="B175" s="129"/>
      <c r="C175" s="129"/>
      <c r="D175" s="129"/>
      <c r="E175" s="129"/>
      <c r="F175" s="129"/>
      <c r="G175" s="129"/>
      <c r="H175" s="129"/>
      <c r="I175" s="129"/>
    </row>
    <row r="176" s="38" customFormat="1" ht="20.25"/>
    <row r="177" s="38" customFormat="1" ht="20.25"/>
    <row r="178" s="2" customFormat="1" ht="20.25"/>
    <row r="179" s="2" customFormat="1" ht="20.25"/>
    <row r="180" s="2" customFormat="1" ht="20.25">
      <c r="D180" s="2" t="s">
        <v>71</v>
      </c>
    </row>
    <row r="181" s="2" customFormat="1" ht="20.25"/>
    <row r="182" s="2" customFormat="1" ht="20.25"/>
    <row r="183" s="2" customFormat="1" ht="20.25"/>
    <row r="184" s="2" customFormat="1" ht="20.25"/>
    <row r="185" s="2" customFormat="1" ht="20.25"/>
    <row r="186" s="2" customFormat="1" ht="20.25"/>
    <row r="187" s="2" customFormat="1" ht="20.25"/>
    <row r="188" s="2" customFormat="1" ht="20.25"/>
    <row r="189" s="2" customFormat="1" ht="20.25"/>
    <row r="190" s="2" customFormat="1" ht="20.25"/>
    <row r="191" s="2" customFormat="1" ht="20.25"/>
    <row r="192" s="2" customFormat="1" ht="20.25"/>
    <row r="193" s="2" customFormat="1" ht="20.25"/>
    <row r="194" s="2" customFormat="1" ht="20.25"/>
    <row r="195" s="2" customFormat="1" ht="20.25"/>
    <row r="196" s="2" customFormat="1" ht="20.25"/>
    <row r="197" s="2" customFormat="1" ht="20.25"/>
    <row r="198" s="2" customFormat="1" ht="20.25"/>
    <row r="199" s="2" customFormat="1" ht="20.25"/>
    <row r="200" s="2" customFormat="1" ht="20.25"/>
    <row r="201" s="2" customFormat="1" ht="20.25"/>
    <row r="202" s="2" customFormat="1" ht="20.25"/>
    <row r="203" s="2" customFormat="1" ht="20.25"/>
    <row r="204" s="2" customFormat="1" ht="20.25"/>
  </sheetData>
  <sheetProtection/>
  <mergeCells count="64">
    <mergeCell ref="A50:I50"/>
    <mergeCell ref="A75:I75"/>
    <mergeCell ref="A99:I99"/>
    <mergeCell ref="A124:I124"/>
    <mergeCell ref="A149:I149"/>
    <mergeCell ref="A175:I175"/>
    <mergeCell ref="A151:I151"/>
    <mergeCell ref="A152:I152"/>
    <mergeCell ref="A153:I153"/>
    <mergeCell ref="H154:I154"/>
    <mergeCell ref="A4:I4"/>
    <mergeCell ref="A5:I5"/>
    <mergeCell ref="A6:I6"/>
    <mergeCell ref="A29:I29"/>
    <mergeCell ref="H7:I7"/>
    <mergeCell ref="F7:G7"/>
    <mergeCell ref="D7:E7"/>
    <mergeCell ref="B7:C7"/>
    <mergeCell ref="A7:A9"/>
    <mergeCell ref="A25:I25"/>
    <mergeCell ref="A32:A34"/>
    <mergeCell ref="A30:I30"/>
    <mergeCell ref="A31:I31"/>
    <mergeCell ref="B32:C32"/>
    <mergeCell ref="D32:E32"/>
    <mergeCell ref="F32:G32"/>
    <mergeCell ref="H32:I32"/>
    <mergeCell ref="A154:A156"/>
    <mergeCell ref="B154:C154"/>
    <mergeCell ref="D154:E154"/>
    <mergeCell ref="F154:G154"/>
    <mergeCell ref="A54:I54"/>
    <mergeCell ref="A55:I55"/>
    <mergeCell ref="A56:I56"/>
    <mergeCell ref="A57:A59"/>
    <mergeCell ref="B57:C57"/>
    <mergeCell ref="D57:E57"/>
    <mergeCell ref="F57:G57"/>
    <mergeCell ref="H57:I57"/>
    <mergeCell ref="A78:I78"/>
    <mergeCell ref="A79:I79"/>
    <mergeCell ref="A80:I80"/>
    <mergeCell ref="A81:A83"/>
    <mergeCell ref="B81:C81"/>
    <mergeCell ref="D81:E81"/>
    <mergeCell ref="F81:G81"/>
    <mergeCell ref="H81:I81"/>
    <mergeCell ref="A104:I104"/>
    <mergeCell ref="A105:I105"/>
    <mergeCell ref="A106:A108"/>
    <mergeCell ref="B106:C106"/>
    <mergeCell ref="D106:E106"/>
    <mergeCell ref="F106:G106"/>
    <mergeCell ref="H106:I106"/>
    <mergeCell ref="A1:I1"/>
    <mergeCell ref="A129:I129"/>
    <mergeCell ref="A130:I130"/>
    <mergeCell ref="A131:I131"/>
    <mergeCell ref="A132:A134"/>
    <mergeCell ref="B132:C132"/>
    <mergeCell ref="D132:E132"/>
    <mergeCell ref="F132:G132"/>
    <mergeCell ref="H132:I132"/>
    <mergeCell ref="A103:I103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ignoredErrors>
    <ignoredError sqref="F114 H171:I1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2013-07-12T05:01:56Z</cp:lastPrinted>
  <dcterms:created xsi:type="dcterms:W3CDTF">2006-06-13T01:22:29Z</dcterms:created>
  <dcterms:modified xsi:type="dcterms:W3CDTF">2013-07-12T05:03:50Z</dcterms:modified>
  <cp:category/>
  <cp:version/>
  <cp:contentType/>
  <cp:contentStatus/>
</cp:coreProperties>
</file>